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_Financials - QuarterlyReporting\FY22\FY22-Q2\Reports\IAS34 Report\Financials für HomePage\"/>
    </mc:Choice>
  </mc:AlternateContent>
  <xr:revisionPtr revIDLastSave="0" documentId="13_ncr:1_{44FCD067-EFEF-43EC-94CA-9089B19D2F60}" xr6:coauthVersionLast="45" xr6:coauthVersionMax="45" xr10:uidLastSave="{00000000-0000-0000-0000-000000000000}"/>
  <bookViews>
    <workbookView xWindow="-108" yWindow="-108" windowWidth="23256" windowHeight="12576" activeTab="3" xr2:uid="{0148CAC1-E6DF-4037-91BB-2FD19CBA2518}"/>
  </bookViews>
  <sheets>
    <sheet name="PL" sheetId="1" r:id="rId1"/>
    <sheet name="BS" sheetId="2" r:id="rId2"/>
    <sheet name="EQ" sheetId="3" r:id="rId3"/>
    <sheet name="CF" sheetId="4" r:id="rId4"/>
  </sheets>
  <definedNames>
    <definedName name="_Order1" hidden="1">255</definedName>
    <definedName name="_Order2" hidden="1">255</definedName>
    <definedName name="_Regression_Int" hidden="1">1</definedName>
    <definedName name="aaaaaa" hidden="1">{"GTI monthly IS",#N/A,FALSE,"gti";#N/A,#N/A,FALSE,"gti"}</definedName>
    <definedName name="ab">100000</definedName>
    <definedName name="abc" hidden="1">{"GTI monthly IS",#N/A,FALSE,"gti";#N/A,#N/A,FALSE,"gti"}</definedName>
    <definedName name="asdf" hidden="1">{"GTI monthly IS",#N/A,FALSE,"gti";#N/A,#N/A,FALSE,"gti"}</definedName>
    <definedName name="asdff" hidden="1">{"GTI monthly IS",#N/A,FALSE,"gti";#N/A,#N/A,FALSE,"gti"}</definedName>
    <definedName name="cc" hidden="1">{"GTI monthly IS",#N/A,FALSE,"gti";#N/A,#N/A,FALSE,"gti"}</definedName>
    <definedName name="coco" hidden="1">{"GTI monthly IS",#N/A,FALSE,"gti";#N/A,#N/A,FALSE,"gti"}</definedName>
    <definedName name="cust" hidden="1">{"GLI-Income Statement",#N/A,FALSE,"gli";"GLI - Balance Sheet Wksht",#N/A,FALSE,"gli";"GLI-Cash Flow",#N/A,FALSE,"gli";"GLI Qtrly Stats",#N/A,FALSE,"gli"}</definedName>
    <definedName name="_xlnm.Database">#REF!</definedName>
    <definedName name="fdfss" hidden="1">{"GLI-Income Statement",#N/A,FALSE,"gli";"GLI - Balance Sheet Wksht",#N/A,FALSE,"gli";"GLI-Cash Flow",#N/A,FALSE,"gli";"GLI Qtrly Stats",#N/A,FALSE,"gli"}</definedName>
    <definedName name="fdsfs" hidden="1">{"GLI-Income Statement",#N/A,FALSE,"gli";"GLI - Balance Sheet Wksht",#N/A,FALSE,"gli";"GLI-Cash Flow",#N/A,FALSE,"gli";"GLI Qtrly Stats",#N/A,FALSE,"gli"}</definedName>
    <definedName name="five" hidden="1">{"ONE",#N/A,FALSE,"Sheet1"}</definedName>
    <definedName name="gas" hidden="1">{"GTI monthly IS",#N/A,FALSE,"gti";#N/A,#N/A,FALSE,"gti"}</definedName>
    <definedName name="hhkhk" hidden="1">{"GTI monthly IS",#N/A,FALSE,"gti";#N/A,#N/A,FALSE,"gti"}</definedName>
    <definedName name="HISTORICAL" hidden="1">{"GTI monthly IS",#N/A,FALSE,"gti";#N/A,#N/A,FALSE,"gti"}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" hidden="1">"IQ_EPS"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DIFF" hidden="1">"c1864"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Y" hidden="1">1000</definedName>
    <definedName name="IQ_FY_DATE" hidden="1">"IQ_FY_DATE"</definedName>
    <definedName name="IQ_GA_EXP" hidden="1">"c2241"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" hidden="1">"c6225"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39141.7250115741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aya" hidden="1">{"GTI monthly IS",#N/A,FALSE,"gti";#N/A,#N/A,FALSE,"gti"}</definedName>
    <definedName name="longh" hidden="1">{"GTI monthly IS",#N/A,FALSE,"gti";#N/A,#N/A,FALSE,"gti"}</definedName>
    <definedName name="mm" hidden="1">{"GLI-Income Statement",#N/A,FALSE,"gli";"GLI - Balance Sheet Wksht",#N/A,FALSE,"gli";"GLI-Cash Flow",#N/A,FALSE,"gli";"GLI Qtrly Stats",#N/A,FALSE,"gli"}</definedName>
    <definedName name="NNN" hidden="1">{"GTI monthly IS",#N/A,FALSE,"gti";#N/A,#N/A,FALSE,"gti"}</definedName>
    <definedName name="_xlnm.Print_Area" localSheetId="1">BS!$B$2:$H$59</definedName>
    <definedName name="_xlnm.Print_Area" localSheetId="3">CF!$B$2:$H$58</definedName>
    <definedName name="_xlnm.Print_Area" localSheetId="2">EQ!$B$2:$R$31</definedName>
    <definedName name="_xlnm.Print_Area" localSheetId="0">PL!$B$2:$H$49</definedName>
    <definedName name="ss" hidden="1">{"GTI monthly IS",#N/A,FALSE,"gti";#N/A,#N/A,FALSE,"gti"}</definedName>
    <definedName name="tal" hidden="1">{"GLI-Income Statement",#N/A,FALSE,"gli";"GLI - Balance Sheet Wksht",#N/A,FALSE,"gli";"GLI-Cash Flow",#N/A,FALSE,"gli";"GLI Qtrly Stats",#N/A,FALSE,"gli"}</definedName>
    <definedName name="ten" hidden="1">{"ONE",#N/A,FALSE,"Sheet1"}</definedName>
    <definedName name="two" hidden="1">{"ONE",#N/A,FALSE,"Sheet1"}</definedName>
    <definedName name="v" hidden="1">{"GTI monthly IS",#N/A,FALSE,"gti";#N/A,#N/A,FALSE,"gti"}</definedName>
    <definedName name="vv" hidden="1">{"GTI monthly IS",#N/A,FALSE,"gti";#N/A,#N/A,FALSE,"gti"}</definedName>
    <definedName name="wrn.gti._.qtrly._.stats." hidden="1">{"GTI monthly IS",#N/A,FALSE,"gti";#N/A,#N/A,FALSE,"gti"}</definedName>
    <definedName name="wrn.ONE." hidden="1">{"ONE",#N/A,FALSE,"Sheet1"}</definedName>
    <definedName name="wrn.Print._.all._.GLI._.Reports." hidden="1">{"GLI-Income Statement",#N/A,FALSE,"gli";"GLI - Balance Sheet Wksht",#N/A,FALSE,"gli";"GLI-Cash Flow",#N/A,FALSE,"gli";"GLI Qtrly Stats",#N/A,FALSE,"gli"}</definedName>
    <definedName name="xxxxxx" hidden="1">{"ONE",#N/A,FALSE,"Sheet1"}</definedName>
    <definedName name="zu">83453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5" i="3" l="1"/>
  <c r="M8" i="3"/>
  <c r="O26" i="3" l="1"/>
  <c r="I26" i="3"/>
  <c r="K26" i="3"/>
  <c r="G26" i="3"/>
  <c r="E26" i="3"/>
  <c r="M22" i="3"/>
  <c r="Q22" i="3" s="1"/>
  <c r="M20" i="3"/>
  <c r="M25" i="3"/>
  <c r="Q25" i="3" s="1"/>
  <c r="M24" i="3"/>
  <c r="Q24" i="3" s="1"/>
  <c r="M21" i="3"/>
  <c r="Q21" i="3" s="1"/>
  <c r="M19" i="3"/>
  <c r="O16" i="3"/>
  <c r="K16" i="3"/>
  <c r="I16" i="3"/>
  <c r="G16" i="3"/>
  <c r="E16" i="3"/>
  <c r="M14" i="3"/>
  <c r="M15" i="3"/>
  <c r="Q15" i="3" s="1"/>
  <c r="Q10" i="3"/>
  <c r="M12" i="3"/>
  <c r="Q12" i="3" s="1"/>
  <c r="M11" i="3"/>
  <c r="Q11" i="3" s="1"/>
  <c r="M9" i="3"/>
  <c r="Q9" i="3" s="1"/>
  <c r="M26" i="3" l="1"/>
  <c r="Q19" i="3"/>
  <c r="Q20" i="3"/>
  <c r="M16" i="3"/>
  <c r="Q14" i="3"/>
  <c r="Q16" i="3" s="1"/>
  <c r="Q26" i="3" l="1"/>
</calcChain>
</file>

<file path=xl/sharedStrings.xml><?xml version="1.0" encoding="utf-8"?>
<sst xmlns="http://schemas.openxmlformats.org/spreadsheetml/2006/main" count="183" uniqueCount="151">
  <si>
    <t/>
  </si>
  <si>
    <t>1)</t>
  </si>
  <si>
    <t>2)</t>
  </si>
  <si>
    <t>Umsatzerlöse</t>
  </si>
  <si>
    <t>Sonstige betriebliche Erträge</t>
  </si>
  <si>
    <t>Veränderung des Bestandes an Fertigerzeugnissen, unfertigen Erzeugnissen 
sowie an noch nicht abrechenbaren Leistungen</t>
  </si>
  <si>
    <t>Aufwendungen für Material und sonstige bezogene Herstellungsleistungen</t>
  </si>
  <si>
    <t>Personalaufwand</t>
  </si>
  <si>
    <t>Aufwand für planmäßige Abschreibungen</t>
  </si>
  <si>
    <t>Wertminderungen</t>
  </si>
  <si>
    <t>Sonstige betriebliche Aufwendungen</t>
  </si>
  <si>
    <t>Ergebnis aus betrieblicher Tätigkeit</t>
  </si>
  <si>
    <t>Finanzerträge</t>
  </si>
  <si>
    <t>Finanzaufwendungen</t>
  </si>
  <si>
    <t>Finanzergebnis</t>
  </si>
  <si>
    <t>Ergebnis vor Steuern</t>
  </si>
  <si>
    <t>Ertragsteuern</t>
  </si>
  <si>
    <t>Periodenergebnis</t>
  </si>
  <si>
    <t xml:space="preserve">Nicht beherrschende Anteile </t>
  </si>
  <si>
    <t>Den Anteilseignern der Gesellschaft zurechenbar</t>
  </si>
  <si>
    <t>Sonstiges Ergebnis</t>
  </si>
  <si>
    <t>Währungsumrechnungsdifferenzen aus Nettoinvestitionen in einen 
ausländischen Geschäftsbetrieb</t>
  </si>
  <si>
    <t>Steuern betreffend Posten, die in das Periodenergebnis umgegliedert werden</t>
  </si>
  <si>
    <t>Konsolidierte Gesamtergebnisrechnung.</t>
  </si>
  <si>
    <t>Konsolidierte Bilanz.</t>
  </si>
  <si>
    <t>AKTIVA</t>
  </si>
  <si>
    <t>Sachanlagen</t>
  </si>
  <si>
    <t>Anteile an assoziierten Unternehmen und Gemeinschaftsunternehmen</t>
  </si>
  <si>
    <t>Sonstige langfristige finanzielle Vermögenswerte und Beteiligungen</t>
  </si>
  <si>
    <t>Langfristige Vertragsvermögenswerte aus Kundenverträgen</t>
  </si>
  <si>
    <t>Langfristige Leasingforderungen</t>
  </si>
  <si>
    <t>Latente Steueransprüche</t>
  </si>
  <si>
    <t>Vorräte</t>
  </si>
  <si>
    <t>Forderungen aus Lieferungen und Leistungen und sonstige kurzfristige Vermögenswerte</t>
  </si>
  <si>
    <t>Kurzfristige Vertragsvermögenswerte aus Kundenverträgen</t>
  </si>
  <si>
    <t>Kurzfristige Leasingforderungen</t>
  </si>
  <si>
    <t>Kurzfristige Steuerforderungen</t>
  </si>
  <si>
    <t>Sonstige kurzfristige finanzielle Vermögenswerte</t>
  </si>
  <si>
    <t>Liquide Mittel</t>
  </si>
  <si>
    <t>Kurzfristige Vermögenswerte</t>
  </si>
  <si>
    <t>EIGENKAPITAL</t>
  </si>
  <si>
    <t>Grundkapital</t>
  </si>
  <si>
    <t>Kapitalrücklage</t>
  </si>
  <si>
    <t>VERBINDLICHKEITEN</t>
  </si>
  <si>
    <t>Langfristige Finanzverbindlichkeiten</t>
  </si>
  <si>
    <t>Langfristige Leasingverbindlichkeiten</t>
  </si>
  <si>
    <t>Verpflichtungen aus Leistungen an Arbeitnehmer nach Beendigung des Dienstverhältnisses</t>
  </si>
  <si>
    <t>Langfristige Rückstellungen</t>
  </si>
  <si>
    <t>Langfristige Vertragsverbindlichkeiten aus Kundenverträgen</t>
  </si>
  <si>
    <t>Latente Steuerschulden</t>
  </si>
  <si>
    <t>Langfristige Verbindlichkeiten</t>
  </si>
  <si>
    <t>Kurzfristige Finanzverbindlichkeiten</t>
  </si>
  <si>
    <t>Kurzfristige Leasingverbindlichkeiten</t>
  </si>
  <si>
    <t>Verbindlichkeiten aus Lieferungen und Leistungen</t>
  </si>
  <si>
    <t>Kurzfristige Vertragsverbindlichkeiten aus Kundenverträgen</t>
  </si>
  <si>
    <t>Kurzfristige Rückstellungen</t>
  </si>
  <si>
    <t>Kurzfristige Steuerverbindlichkeiten</t>
  </si>
  <si>
    <t>Sonstige Verbindlichkeiten und Abgrenzungen</t>
  </si>
  <si>
    <t>Kurzfristige Verbindlichkeiten</t>
  </si>
  <si>
    <t>SUMME VERBINDLICHKEITEN</t>
  </si>
  <si>
    <t>SUMME PASSIVA</t>
  </si>
  <si>
    <t>Konsolidierte Eigenkapitalveränderungsrechnung.</t>
  </si>
  <si>
    <t>Summe
Eigen-
kapital</t>
  </si>
  <si>
    <t>Grund-
kapital</t>
  </si>
  <si>
    <t>Kapital-
rücklage</t>
  </si>
  <si>
    <t>Sonstige Rücklagen</t>
  </si>
  <si>
    <t>Dividende</t>
  </si>
  <si>
    <t>Sonstiges Ergebnis der Periode:</t>
  </si>
  <si>
    <t xml:space="preserve">Periodenergebnis </t>
  </si>
  <si>
    <t>Planmäßige Abschreibungen</t>
  </si>
  <si>
    <t>Nettozahlungen von Ertragsteuern</t>
  </si>
  <si>
    <t>Sonstige (netto)</t>
  </si>
  <si>
    <t>Cashflow aus dem Ergebnis</t>
  </si>
  <si>
    <t>Veränderung des Nettoumlaufvermögens:</t>
  </si>
  <si>
    <t>Veränderung Vorräte</t>
  </si>
  <si>
    <t>Veränderung kurzfristige Rückstellungen</t>
  </si>
  <si>
    <t>Veränderung des Nettoumlaufvermögens</t>
  </si>
  <si>
    <t>Cashflow aus betrieblicher Tätigkeit</t>
  </si>
  <si>
    <t>Ankauf von Sachanlagen</t>
  </si>
  <si>
    <t>Ankauf von immateriellen Vermögenswerten</t>
  </si>
  <si>
    <t>Einzahlungen aus dem Verkauf von Sachanlagen und immateriellen Vermögenswerten</t>
  </si>
  <si>
    <t>Cashflow aus Investitionstätigkeit</t>
  </si>
  <si>
    <t>An die Aktionäre der Gesellschaft gezahlte Dividende</t>
  </si>
  <si>
    <t>Zunahme langfristiger Finanzverbindlichkeiten</t>
  </si>
  <si>
    <t>Zunahme kurzfristiger Finanzverbindlichkeiten</t>
  </si>
  <si>
    <t>Abnahme kurzfristiger Finanzverbindlichkeiten</t>
  </si>
  <si>
    <t>Auszahlungen betreffend Leasing</t>
  </si>
  <si>
    <t>Cashflow aus Finanzierungstätigkeit</t>
  </si>
  <si>
    <t>Anfangsbestand Finanzmittel</t>
  </si>
  <si>
    <t>Auswirkungen von Wechselkursänderungen</t>
  </si>
  <si>
    <t>Endbestand Finanzmittel</t>
  </si>
  <si>
    <t>Konsolidierte Kapitalflussrechnung.</t>
  </si>
  <si>
    <t>Cashflow aus betrieblicher Tätigkeit + Cashflow aus Investitionstätigkeit</t>
  </si>
  <si>
    <t>Free Cashflow + Cashflow aus Finanzierungstätigkeit</t>
  </si>
  <si>
    <t>Anteiliges Ergebnis aus assoziierten Unternehmen und Gemeinschaftsunternehmen 
als Finanzinvestitionen</t>
  </si>
  <si>
    <t>davon den Anteilseignern der Gesellschaft zurechenbar</t>
  </si>
  <si>
    <t xml:space="preserve">davon nicht beherrschende Anteile </t>
  </si>
  <si>
    <t>Stand 31. März 2020</t>
  </si>
  <si>
    <t>Einzahlungen aus dem Verkauf von Wertpapieren und sonstigen finanziellen Vermögenswerten</t>
  </si>
  <si>
    <t>Langfristige Vermögenswerte</t>
  </si>
  <si>
    <t xml:space="preserve">SUMME EIGENKAPITAL </t>
  </si>
  <si>
    <t>Kapital- und Anteilsveränderungen bei einem Tochterunternehmen</t>
  </si>
  <si>
    <t>Anteiliges Ergebnis aus assoziierten Unternehmen und Gemeinschaftsunternehmen</t>
  </si>
  <si>
    <t>Ergebnis aus betrieblicher Tätigkeit (EBIT)</t>
  </si>
  <si>
    <t>davon nicht beherrschende Anteile</t>
  </si>
  <si>
    <t xml:space="preserve">Währungsumrechnungsdifferenzen </t>
  </si>
  <si>
    <t>Umbewertungen von Verpflichtungen aus Leistungen an Arbeitnehmer nach Beendigung 
des Dienstverhältnisses</t>
  </si>
  <si>
    <t>Steuern betreffend Posten, die nicht in das Periodenergebnis umgegliedert werden</t>
  </si>
  <si>
    <t>Sonstiges Ergebnis der Periode nach Steuern</t>
  </si>
  <si>
    <t>Gesamtergebnis der Periode</t>
  </si>
  <si>
    <t>Immaterielle Vermögenswerte</t>
  </si>
  <si>
    <t>SUMME AKTIVA</t>
  </si>
  <si>
    <t>Kapital und Rücklagen, die den Anteilseignern der Gesellschaft zurechenbar sind</t>
  </si>
  <si>
    <t>Sonstige langfristige Verbindlichkeiten</t>
  </si>
  <si>
    <t>31. März 2021</t>
  </si>
  <si>
    <t>Konzern-
bilanzgewinn/-verlust</t>
  </si>
  <si>
    <t>Effekte aus dem Erwerb von Anteilen an Tochterunternehmen</t>
  </si>
  <si>
    <t>Effekte aus dem Verkauf von Anteilen an 
Tochterunternehmen</t>
  </si>
  <si>
    <t>Stand 31. März 2021</t>
  </si>
  <si>
    <t>Veränderung langfristiger Forderungen aus Lieferungen und Leistungen, langfristiger Vertragsvermögenswerte aus Kundenverträgen und sonstiger langfristiger Vermögenswerte</t>
  </si>
  <si>
    <t xml:space="preserve">Veränderung langfristiger Verbindlichkeiten aus Lieferungen und Leistungen, langfristiger Vertragsverbindlichkeiten aus Kundenverträgen und sonstiger langfristiger Verbindlichkeiten und Rückstellungen </t>
  </si>
  <si>
    <t>Zinseinzahlungen</t>
  </si>
  <si>
    <t>Zinsauszahlungen</t>
  </si>
  <si>
    <t>Veränderung Forderungen aus Lieferungen und Leistungen, kurzfristiger Vertragsvermögenswerte aus Kundenverträgen und sonstiger kurzfristiger Vermögenswerte</t>
  </si>
  <si>
    <t xml:space="preserve">Veränderung Verbindlichkeiten aus Lieferungen und Leistungen, kurzfristiger Vertragsverbindlichkeiten aus Kundenverträgen und sonstiger kurzfristiger Verbindlichkeiten </t>
  </si>
  <si>
    <t>Zahlungen für den Erwerb von Gesellschaften (abzüglich der liquiden Mittel dieser Gesellschaften)</t>
  </si>
  <si>
    <t>Zahlungen für den Erwerb von nicht beherrschenden Anteilen</t>
  </si>
  <si>
    <t>Zahlungen für den Erwerb von Anteilen an at-equity-konsolidierten Gesellschaften</t>
  </si>
  <si>
    <r>
      <t>Free Cashflow</t>
    </r>
    <r>
      <rPr>
        <b/>
        <vertAlign val="superscript"/>
        <sz val="10"/>
        <rFont val="Arial"/>
        <family val="2"/>
      </rPr>
      <t xml:space="preserve"> 1)</t>
    </r>
  </si>
  <si>
    <r>
      <t>Veränderung des Finanzmittelbestands</t>
    </r>
    <r>
      <rPr>
        <vertAlign val="superscript"/>
        <sz val="10"/>
        <rFont val="Arial"/>
        <family val="2"/>
      </rPr>
      <t xml:space="preserve"> 2)</t>
    </r>
  </si>
  <si>
    <t>Veränderung Verpflichtungen aus Leistungen an Arbeitnehmer nach Beendigung des Dienstverhältnisses</t>
  </si>
  <si>
    <t xml:space="preserve">   Währungsumrechnungsdifferenzen</t>
  </si>
  <si>
    <t xml:space="preserve">   Umbewertungen von Verpflichtungen aus 
   Leistungen an Arbeitnehmer nach Beendigung 
   des Dienstverhältnisses</t>
  </si>
  <si>
    <t xml:space="preserve">   Währungsumrechnungsdifferenzen </t>
  </si>
  <si>
    <t>H1 2020/21</t>
  </si>
  <si>
    <t>H1 2021/22</t>
  </si>
  <si>
    <t>in TEUR</t>
  </si>
  <si>
    <t>Konzernabschluss zum 30. September 2021.</t>
  </si>
  <si>
    <t>Ergebnis je Aktie verwässert = unverwässert und bezogen auf 13,0 Mio. Aktien.</t>
  </si>
  <si>
    <t>Ergebnis aus betrieblicher Tätigkeit vor Abschreibungen und Wertminderungen (EBITDA)</t>
  </si>
  <si>
    <r>
      <t xml:space="preserve">Periodenergebnis je Aktie, den Anteilseignern der Gesellschaft zurechenbar </t>
    </r>
    <r>
      <rPr>
        <b/>
        <vertAlign val="superscript"/>
        <sz val="10"/>
        <rFont val="Arial"/>
        <family val="2"/>
      </rPr>
      <t>1)</t>
    </r>
  </si>
  <si>
    <t>30. Sept. 2021</t>
  </si>
  <si>
    <t>Stand 30. September 2021</t>
  </si>
  <si>
    <t>Einzahlungen aus dem Verkauf von Anteilen an Tochterunternehmen</t>
  </si>
  <si>
    <t>An nicht beherrschende Anteile von Konzerngesellschaften gezahlte Dividende</t>
  </si>
  <si>
    <t>Posten, die anschließend in das Periodenergebnis umgegliedert werden</t>
  </si>
  <si>
    <t>Posten, die anschließend nicht in das Periodenergebnis umgegliedert werden</t>
  </si>
  <si>
    <t>Sonstige langfristige Vermögenswerte und Forderungen</t>
  </si>
  <si>
    <t>Konzernbilanzgewinn/-verlust und andere Rücklagen</t>
  </si>
  <si>
    <t>Stand 30. September 2020</t>
  </si>
  <si>
    <t>Ankauf von Wertpapieren, Beteiligungen und sonstigen finanziellen Vermögenswerten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</si>
</sst>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.0"/>
    <numFmt numFmtId="166" formatCode="0.0%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theme="0" tint="-0.499984740745262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auto="1"/>
      </bottom>
      <diagonal/>
    </border>
    <border>
      <left/>
      <right/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64" fontId="7" fillId="0" borderId="0" applyFont="0" applyFill="0" applyBorder="0" applyAlignment="0" applyProtection="0"/>
  </cellStyleXfs>
  <cellXfs count="172">
    <xf numFmtId="0" fontId="0" fillId="0" borderId="0" xfId="0"/>
    <xf numFmtId="3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 indent="1"/>
    </xf>
    <xf numFmtId="3" fontId="1" fillId="0" borderId="7" xfId="0" applyNumberFormat="1" applyFont="1" applyFill="1" applyBorder="1" applyAlignment="1">
      <alignment horizontal="right" vertical="center" indent="1"/>
    </xf>
    <xf numFmtId="0" fontId="1" fillId="0" borderId="8" xfId="0" applyFont="1" applyFill="1" applyBorder="1" applyAlignment="1">
      <alignment horizontal="left" vertical="center" indent="1"/>
    </xf>
    <xf numFmtId="3" fontId="1" fillId="0" borderId="8" xfId="0" applyNumberFormat="1" applyFont="1" applyFill="1" applyBorder="1" applyAlignment="1">
      <alignment horizontal="right" vertical="center"/>
    </xf>
    <xf numFmtId="3" fontId="1" fillId="0" borderId="8" xfId="0" applyNumberFormat="1" applyFont="1" applyFill="1" applyBorder="1" applyAlignment="1">
      <alignment horizontal="right" vertical="center" indent="1"/>
    </xf>
    <xf numFmtId="0" fontId="1" fillId="0" borderId="8" xfId="0" applyFont="1" applyFill="1" applyBorder="1" applyAlignment="1">
      <alignment horizontal="left" vertical="center" wrapText="1" indent="1"/>
    </xf>
    <xf numFmtId="3" fontId="1" fillId="0" borderId="8" xfId="0" applyNumberFormat="1" applyFont="1" applyFill="1" applyBorder="1" applyAlignment="1">
      <alignment horizontal="right" indent="1"/>
    </xf>
    <xf numFmtId="0" fontId="1" fillId="0" borderId="9" xfId="0" applyFont="1" applyFill="1" applyBorder="1" applyAlignment="1">
      <alignment horizontal="left" vertical="center" indent="1"/>
    </xf>
    <xf numFmtId="3" fontId="1" fillId="0" borderId="9" xfId="0" applyNumberFormat="1" applyFont="1" applyFill="1" applyBorder="1" applyAlignment="1">
      <alignment horizontal="right" vertical="center"/>
    </xf>
    <xf numFmtId="3" fontId="1" fillId="0" borderId="9" xfId="0" applyNumberFormat="1" applyFont="1" applyFill="1" applyBorder="1" applyAlignment="1">
      <alignment horizontal="right" vertical="center" indent="1"/>
    </xf>
    <xf numFmtId="0" fontId="2" fillId="0" borderId="4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 indent="1"/>
    </xf>
    <xf numFmtId="3" fontId="2" fillId="0" borderId="10" xfId="0" applyNumberFormat="1" applyFont="1" applyFill="1" applyBorder="1" applyAlignment="1">
      <alignment horizontal="right" vertical="center" indent="1"/>
    </xf>
    <xf numFmtId="0" fontId="2" fillId="0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 indent="1"/>
    </xf>
    <xf numFmtId="0" fontId="1" fillId="0" borderId="8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wrapText="1" indent="2"/>
    </xf>
    <xf numFmtId="0" fontId="1" fillId="0" borderId="9" xfId="0" applyFont="1" applyFill="1" applyBorder="1" applyAlignment="1">
      <alignment horizontal="left" vertical="center" indent="2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3" fontId="1" fillId="0" borderId="0" xfId="0" applyNumberFormat="1" applyFont="1" applyFill="1" applyBorder="1" applyAlignment="1">
      <alignment horizontal="right" vertical="center" indent="1"/>
    </xf>
    <xf numFmtId="0" fontId="2" fillId="0" borderId="12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horizontal="right" vertical="center" indent="1"/>
    </xf>
    <xf numFmtId="0" fontId="1" fillId="0" borderId="13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vertical="center"/>
    </xf>
    <xf numFmtId="166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center" vertical="center"/>
    </xf>
    <xf numFmtId="3" fontId="1" fillId="0" borderId="8" xfId="0" quotePrefix="1" applyNumberFormat="1" applyFont="1" applyFill="1" applyBorder="1" applyAlignment="1">
      <alignment horizontal="right" vertical="center" indent="1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indent="1"/>
    </xf>
    <xf numFmtId="3" fontId="1" fillId="0" borderId="6" xfId="0" applyNumberFormat="1" applyFont="1" applyFill="1" applyBorder="1" applyAlignment="1">
      <alignment horizontal="right" vertical="center" indent="1"/>
    </xf>
    <xf numFmtId="0" fontId="1" fillId="0" borderId="12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 indent="1"/>
    </xf>
    <xf numFmtId="4" fontId="1" fillId="0" borderId="0" xfId="0" applyNumberFormat="1" applyFont="1" applyBorder="1" applyAlignment="1">
      <alignment vertical="center"/>
    </xf>
    <xf numFmtId="165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left" vertical="center" indent="1"/>
    </xf>
    <xf numFmtId="10" fontId="1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 indent="1"/>
    </xf>
    <xf numFmtId="0" fontId="1" fillId="0" borderId="2" xfId="0" applyNumberFormat="1" applyFont="1" applyFill="1" applyBorder="1" applyAlignment="1">
      <alignment vertical="center"/>
    </xf>
    <xf numFmtId="0" fontId="1" fillId="0" borderId="3" xfId="0" applyNumberFormat="1" applyFont="1" applyFill="1" applyBorder="1" applyAlignment="1">
      <alignment vertical="center"/>
    </xf>
    <xf numFmtId="0" fontId="1" fillId="0" borderId="4" xfId="0" applyNumberFormat="1" applyFont="1" applyFill="1" applyBorder="1" applyAlignment="1">
      <alignment horizontal="left" vertical="center"/>
    </xf>
    <xf numFmtId="0" fontId="1" fillId="0" borderId="5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 indent="1"/>
    </xf>
    <xf numFmtId="0" fontId="1" fillId="0" borderId="7" xfId="0" applyFont="1" applyFill="1" applyBorder="1" applyAlignment="1">
      <alignment horizontal="left" vertical="center" wrapText="1" indent="1"/>
    </xf>
    <xf numFmtId="4" fontId="2" fillId="0" borderId="0" xfId="0" applyNumberFormat="1" applyFont="1" applyFill="1" applyBorder="1" applyAlignment="1">
      <alignment horizontal="left" vertical="center" indent="1"/>
    </xf>
    <xf numFmtId="0" fontId="1" fillId="0" borderId="12" xfId="0" applyFont="1" applyFill="1" applyBorder="1" applyAlignment="1">
      <alignment horizontal="center" vertical="center"/>
    </xf>
    <xf numFmtId="4" fontId="1" fillId="0" borderId="6" xfId="0" applyNumberFormat="1" applyFont="1" applyFill="1" applyBorder="1" applyAlignment="1">
      <alignment horizontal="left" vertical="center" indent="1"/>
    </xf>
    <xf numFmtId="4" fontId="1" fillId="0" borderId="6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3" fontId="1" fillId="3" borderId="7" xfId="0" applyNumberFormat="1" applyFont="1" applyFill="1" applyBorder="1" applyAlignment="1">
      <alignment horizontal="right" vertical="center" indent="1"/>
    </xf>
    <xf numFmtId="3" fontId="1" fillId="3" borderId="8" xfId="0" applyNumberFormat="1" applyFont="1" applyFill="1" applyBorder="1" applyAlignment="1">
      <alignment horizontal="right" vertical="center" indent="1"/>
    </xf>
    <xf numFmtId="3" fontId="1" fillId="3" borderId="8" xfId="0" applyNumberFormat="1" applyFont="1" applyFill="1" applyBorder="1" applyAlignment="1">
      <alignment horizontal="right" indent="1"/>
    </xf>
    <xf numFmtId="3" fontId="1" fillId="3" borderId="9" xfId="0" applyNumberFormat="1" applyFont="1" applyFill="1" applyBorder="1" applyAlignment="1">
      <alignment horizontal="right" vertical="center" indent="1"/>
    </xf>
    <xf numFmtId="3" fontId="1" fillId="3" borderId="0" xfId="0" applyNumberFormat="1" applyFont="1" applyFill="1" applyBorder="1" applyAlignment="1">
      <alignment horizontal="right" vertical="center" indent="1"/>
    </xf>
    <xf numFmtId="3" fontId="2" fillId="3" borderId="6" xfId="0" applyNumberFormat="1" applyFont="1" applyFill="1" applyBorder="1" applyAlignment="1">
      <alignment horizontal="right" vertical="center" indent="1"/>
    </xf>
    <xf numFmtId="3" fontId="1" fillId="3" borderId="7" xfId="0" applyNumberFormat="1" applyFont="1" applyFill="1" applyBorder="1" applyAlignment="1">
      <alignment horizontal="right" vertical="center"/>
    </xf>
    <xf numFmtId="3" fontId="1" fillId="3" borderId="8" xfId="0" applyNumberFormat="1" applyFont="1" applyFill="1" applyBorder="1" applyAlignment="1">
      <alignment horizontal="right" vertical="center"/>
    </xf>
    <xf numFmtId="3" fontId="1" fillId="3" borderId="6" xfId="0" applyNumberFormat="1" applyFont="1" applyFill="1" applyBorder="1" applyAlignment="1">
      <alignment horizontal="right" vertical="center" indent="1"/>
    </xf>
    <xf numFmtId="164" fontId="1" fillId="0" borderId="0" xfId="3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3" fontId="1" fillId="4" borderId="8" xfId="0" applyNumberFormat="1" applyFont="1" applyFill="1" applyBorder="1" applyAlignment="1">
      <alignment horizontal="right" vertical="center" indent="1"/>
    </xf>
    <xf numFmtId="3" fontId="1" fillId="4" borderId="8" xfId="0" applyNumberFormat="1" applyFont="1" applyFill="1" applyBorder="1" applyAlignment="1">
      <alignment horizontal="right" indent="1"/>
    </xf>
    <xf numFmtId="3" fontId="1" fillId="4" borderId="9" xfId="0" applyNumberFormat="1" applyFont="1" applyFill="1" applyBorder="1" applyAlignment="1">
      <alignment horizontal="right" vertical="center" indent="1"/>
    </xf>
    <xf numFmtId="3" fontId="2" fillId="4" borderId="10" xfId="0" applyNumberFormat="1" applyFont="1" applyFill="1" applyBorder="1" applyAlignment="1">
      <alignment horizontal="right" vertical="center" indent="1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horizontal="right" vertical="top"/>
    </xf>
    <xf numFmtId="0" fontId="1" fillId="2" borderId="8" xfId="0" applyFont="1" applyFill="1" applyBorder="1" applyAlignment="1">
      <alignment horizontal="left" vertical="center" indent="1"/>
    </xf>
    <xf numFmtId="3" fontId="1" fillId="0" borderId="10" xfId="0" applyNumberFormat="1" applyFont="1" applyFill="1" applyBorder="1" applyAlignment="1">
      <alignment horizontal="right" vertical="center" indent="1"/>
    </xf>
    <xf numFmtId="3" fontId="1" fillId="3" borderId="10" xfId="0" applyNumberFormat="1" applyFont="1" applyFill="1" applyBorder="1" applyAlignment="1">
      <alignment horizontal="right" vertical="center" indent="1"/>
    </xf>
    <xf numFmtId="3" fontId="1" fillId="0" borderId="6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vertical="center"/>
    </xf>
    <xf numFmtId="3" fontId="1" fillId="0" borderId="14" xfId="0" applyNumberFormat="1" applyFont="1" applyFill="1" applyBorder="1" applyAlignment="1">
      <alignment horizontal="right" vertical="center" indent="1"/>
    </xf>
    <xf numFmtId="165" fontId="1" fillId="3" borderId="14" xfId="0" applyNumberFormat="1" applyFont="1" applyFill="1" applyBorder="1" applyAlignment="1">
      <alignment horizontal="right" vertical="center" indent="1"/>
    </xf>
    <xf numFmtId="0" fontId="1" fillId="0" borderId="14" xfId="0" applyFont="1" applyFill="1" applyBorder="1" applyAlignment="1">
      <alignment horizontal="left" vertical="center" indent="1"/>
    </xf>
    <xf numFmtId="3" fontId="1" fillId="3" borderId="14" xfId="0" applyNumberFormat="1" applyFont="1" applyFill="1" applyBorder="1" applyAlignment="1">
      <alignment horizontal="right" vertical="center" indent="1"/>
    </xf>
    <xf numFmtId="0" fontId="1" fillId="0" borderId="10" xfId="0" applyFont="1" applyFill="1" applyBorder="1" applyAlignment="1">
      <alignment horizontal="left" vertical="center" indent="1"/>
    </xf>
    <xf numFmtId="0" fontId="1" fillId="3" borderId="8" xfId="0" applyFont="1" applyFill="1" applyBorder="1" applyAlignment="1">
      <alignment horizontal="left" vertical="center" indent="1"/>
    </xf>
    <xf numFmtId="0" fontId="2" fillId="3" borderId="8" xfId="0" applyFont="1" applyFill="1" applyBorder="1" applyAlignment="1">
      <alignment horizontal="left" vertical="center" indent="1"/>
    </xf>
    <xf numFmtId="0" fontId="1" fillId="0" borderId="11" xfId="0" applyFont="1" applyFill="1" applyBorder="1" applyAlignment="1">
      <alignment horizontal="left" vertical="center" indent="1"/>
    </xf>
    <xf numFmtId="3" fontId="2" fillId="0" borderId="6" xfId="0" applyNumberFormat="1" applyFont="1" applyFill="1" applyBorder="1" applyAlignment="1">
      <alignment horizontal="right" vertical="center" wrapText="1"/>
    </xf>
    <xf numFmtId="3" fontId="2" fillId="0" borderId="6" xfId="0" applyNumberFormat="1" applyFont="1" applyFill="1" applyBorder="1" applyAlignment="1">
      <alignment horizontal="right" vertical="center"/>
    </xf>
    <xf numFmtId="3" fontId="2" fillId="3" borderId="6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left" vertical="center" wrapText="1" indent="1"/>
    </xf>
    <xf numFmtId="10" fontId="1" fillId="3" borderId="0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3" fontId="2" fillId="0" borderId="14" xfId="0" applyNumberFormat="1" applyFont="1" applyFill="1" applyBorder="1" applyAlignment="1">
      <alignment horizontal="right" vertical="center" indent="1"/>
    </xf>
    <xf numFmtId="3" fontId="2" fillId="3" borderId="14" xfId="0" applyNumberFormat="1" applyFont="1" applyFill="1" applyBorder="1" applyAlignment="1">
      <alignment horizontal="right" vertical="center" inden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 indent="1"/>
    </xf>
    <xf numFmtId="0" fontId="1" fillId="0" borderId="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 indent="1"/>
    </xf>
    <xf numFmtId="3" fontId="2" fillId="4" borderId="6" xfId="0" applyNumberFormat="1" applyFont="1" applyFill="1" applyBorder="1" applyAlignment="1">
      <alignment horizontal="right" vertical="center" indent="1"/>
    </xf>
    <xf numFmtId="3" fontId="1" fillId="4" borderId="10" xfId="0" applyNumberFormat="1" applyFont="1" applyFill="1" applyBorder="1" applyAlignment="1">
      <alignment horizontal="right" vertical="center" indent="1"/>
    </xf>
    <xf numFmtId="0" fontId="1" fillId="0" borderId="14" xfId="0" applyFont="1" applyFill="1" applyBorder="1" applyAlignment="1">
      <alignment horizontal="left" vertical="center" wrapText="1" indent="1"/>
    </xf>
    <xf numFmtId="3" fontId="1" fillId="4" borderId="14" xfId="0" applyNumberFormat="1" applyFont="1" applyFill="1" applyBorder="1" applyAlignment="1">
      <alignment horizontal="right" vertical="center" indent="1"/>
    </xf>
    <xf numFmtId="0" fontId="1" fillId="0" borderId="10" xfId="0" applyFont="1" applyFill="1" applyBorder="1" applyAlignment="1">
      <alignment horizontal="left" vertical="center" indent="2"/>
    </xf>
    <xf numFmtId="0" fontId="1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horizontal="right" vertical="top"/>
    </xf>
    <xf numFmtId="0" fontId="5" fillId="0" borderId="0" xfId="0" applyFont="1" applyBorder="1" applyAlignment="1">
      <alignment vertical="center"/>
    </xf>
    <xf numFmtId="3" fontId="2" fillId="0" borderId="0" xfId="0" quotePrefix="1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/>
    </xf>
    <xf numFmtId="3" fontId="2" fillId="3" borderId="0" xfId="0" quotePrefix="1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/>
    </xf>
    <xf numFmtId="3" fontId="2" fillId="3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 indent="1"/>
    </xf>
    <xf numFmtId="3" fontId="2" fillId="3" borderId="0" xfId="0" applyNumberFormat="1" applyFont="1" applyFill="1" applyBorder="1" applyAlignment="1">
      <alignment horizontal="right" vertical="center" indent="1"/>
    </xf>
    <xf numFmtId="0" fontId="3" fillId="0" borderId="0" xfId="0" applyFont="1" applyFill="1" applyBorder="1" applyAlignment="1">
      <alignment vertical="center"/>
    </xf>
    <xf numFmtId="4" fontId="1" fillId="0" borderId="11" xfId="0" applyNumberFormat="1" applyFont="1" applyFill="1" applyBorder="1" applyAlignment="1">
      <alignment horizontal="right" vertical="center" indent="1"/>
    </xf>
    <xf numFmtId="4" fontId="1" fillId="0" borderId="0" xfId="0" applyNumberFormat="1" applyFont="1" applyFill="1" applyBorder="1" applyAlignment="1">
      <alignment vertical="center"/>
    </xf>
    <xf numFmtId="4" fontId="1" fillId="0" borderId="11" xfId="0" quotePrefix="1" applyNumberFormat="1" applyFont="1" applyFill="1" applyBorder="1" applyAlignment="1">
      <alignment horizontal="right" vertical="center" indent="1"/>
    </xf>
    <xf numFmtId="0" fontId="2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1" fillId="0" borderId="6" xfId="0" applyNumberFormat="1" applyFont="1" applyFill="1" applyBorder="1" applyAlignment="1">
      <alignment horizontal="right" vertical="center"/>
    </xf>
    <xf numFmtId="3" fontId="1" fillId="3" borderId="6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left" vertical="center" wrapText="1" indent="1"/>
    </xf>
    <xf numFmtId="3" fontId="2" fillId="3" borderId="6" xfId="0" applyNumberFormat="1" applyFont="1" applyFill="1" applyBorder="1" applyAlignment="1">
      <alignment horizontal="right" vertical="center" wrapText="1"/>
    </xf>
    <xf numFmtId="3" fontId="1" fillId="0" borderId="11" xfId="0" applyNumberFormat="1" applyFont="1" applyFill="1" applyBorder="1" applyAlignment="1">
      <alignment horizontal="right" vertical="center" indent="1"/>
    </xf>
    <xf numFmtId="3" fontId="1" fillId="4" borderId="11" xfId="0" applyNumberFormat="1" applyFont="1" applyFill="1" applyBorder="1" applyAlignment="1">
      <alignment horizontal="right" vertical="center" indent="1"/>
    </xf>
    <xf numFmtId="3" fontId="2" fillId="0" borderId="0" xfId="0" quotePrefix="1" applyNumberFormat="1" applyFont="1" applyAlignment="1">
      <alignment horizontal="right" vertical="center" wrapText="1" indent="1"/>
    </xf>
    <xf numFmtId="0" fontId="2" fillId="0" borderId="0" xfId="0" applyFont="1" applyAlignment="1">
      <alignment vertical="center" wrapText="1"/>
    </xf>
    <xf numFmtId="3" fontId="2" fillId="3" borderId="0" xfId="0" quotePrefix="1" applyNumberFormat="1" applyFont="1" applyFill="1" applyAlignment="1">
      <alignment horizontal="right" vertical="center" wrapText="1" indent="1"/>
    </xf>
    <xf numFmtId="3" fontId="2" fillId="4" borderId="14" xfId="0" applyNumberFormat="1" applyFont="1" applyFill="1" applyBorder="1" applyAlignment="1">
      <alignment horizontal="right" vertical="center" indent="1"/>
    </xf>
    <xf numFmtId="0" fontId="1" fillId="0" borderId="9" xfId="0" applyFont="1" applyFill="1" applyBorder="1" applyAlignment="1">
      <alignment horizontal="left" vertical="center" wrapText="1" indent="2"/>
    </xf>
    <xf numFmtId="0" fontId="2" fillId="0" borderId="11" xfId="0" applyFont="1" applyFill="1" applyBorder="1" applyAlignment="1">
      <alignment horizontal="left" vertical="center" wrapText="1"/>
    </xf>
    <xf numFmtId="3" fontId="2" fillId="0" borderId="11" xfId="0" applyNumberFormat="1" applyFont="1" applyFill="1" applyBorder="1" applyAlignment="1">
      <alignment horizontal="right" vertical="center" indent="1"/>
    </xf>
    <xf numFmtId="3" fontId="2" fillId="3" borderId="11" xfId="0" applyNumberFormat="1" applyFont="1" applyFill="1" applyBorder="1" applyAlignment="1">
      <alignment horizontal="right" vertical="center" indent="1"/>
    </xf>
    <xf numFmtId="3" fontId="1" fillId="4" borderId="6" xfId="0" applyNumberFormat="1" applyFont="1" applyFill="1" applyBorder="1" applyAlignment="1">
      <alignment horizontal="right" vertical="center" inden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</cellXfs>
  <cellStyles count="4">
    <cellStyle name="Comma" xfId="3" builtinId="3"/>
    <cellStyle name="Normal" xfId="0" builtinId="0"/>
    <cellStyle name="Normal 15 2" xfId="2" xr:uid="{62A104C7-34AC-4953-B037-6B493994F52C}"/>
    <cellStyle name="Standard 2 2 2 2" xfId="1" xr:uid="{C573AD0F-F48A-4639-AA40-CC1003006D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45CD3-61C7-4F7B-AB3E-E745E1B715D6}">
  <sheetPr>
    <tabColor rgb="FF92D050"/>
    <pageSetUpPr fitToPage="1"/>
  </sheetPr>
  <dimension ref="A1:I48"/>
  <sheetViews>
    <sheetView showGridLines="0" zoomScaleNormal="100" zoomScalePageLayoutView="130" workbookViewId="0">
      <pane ySplit="7" topLeftCell="A8" activePane="bottomLeft" state="frozen"/>
      <selection activeCell="M41" sqref="M41"/>
      <selection pane="bottomLeft" activeCell="C8" sqref="C8"/>
    </sheetView>
  </sheetViews>
  <sheetFormatPr defaultColWidth="11.42578125" defaultRowHeight="12.75" outlineLevelRow="1" x14ac:dyDescent="0.2"/>
  <cols>
    <col min="1" max="1" width="7.42578125" style="2" customWidth="1"/>
    <col min="2" max="2" width="5.28515625" style="3" bestFit="1" customWidth="1"/>
    <col min="3" max="3" width="84.42578125" style="3" bestFit="1" customWidth="1"/>
    <col min="4" max="4" width="3.7109375" style="3" customWidth="1"/>
    <col min="5" max="5" width="15.140625" style="3" customWidth="1"/>
    <col min="6" max="6" width="3.7109375" style="3" customWidth="1"/>
    <col min="7" max="7" width="15.140625" style="3" customWidth="1"/>
    <col min="8" max="8" width="4.7109375" style="3" bestFit="1" customWidth="1"/>
    <col min="9" max="9" width="12.42578125" style="3" customWidth="1"/>
    <col min="10" max="16384" width="11.42578125" style="3"/>
  </cols>
  <sheetData>
    <row r="1" spans="1:9" x14ac:dyDescent="0.2">
      <c r="D1" s="1"/>
      <c r="E1" s="1"/>
      <c r="F1" s="1"/>
      <c r="G1" s="1"/>
    </row>
    <row r="2" spans="1:9" ht="12.75" customHeight="1" x14ac:dyDescent="0.2">
      <c r="B2" s="7"/>
      <c r="C2" s="8"/>
      <c r="D2" s="9"/>
      <c r="E2" s="9"/>
      <c r="F2" s="9"/>
      <c r="G2" s="9"/>
      <c r="H2" s="10"/>
    </row>
    <row r="3" spans="1:9" x14ac:dyDescent="0.2">
      <c r="B3" s="11"/>
      <c r="C3" s="152" t="s">
        <v>137</v>
      </c>
      <c r="D3" s="13"/>
      <c r="E3" s="13"/>
      <c r="F3" s="13"/>
      <c r="G3" s="13"/>
      <c r="H3" s="14"/>
    </row>
    <row r="4" spans="1:9" ht="12.75" customHeight="1" x14ac:dyDescent="0.2">
      <c r="B4" s="11"/>
      <c r="C4" s="152"/>
      <c r="D4" s="13"/>
      <c r="E4" s="13"/>
      <c r="F4" s="13"/>
      <c r="G4" s="13"/>
      <c r="H4" s="14"/>
    </row>
    <row r="5" spans="1:9" x14ac:dyDescent="0.2">
      <c r="B5" s="11"/>
      <c r="C5" s="152" t="s">
        <v>23</v>
      </c>
      <c r="D5" s="13"/>
      <c r="E5" s="13"/>
      <c r="F5" s="13"/>
      <c r="G5" s="13"/>
      <c r="H5" s="14"/>
    </row>
    <row r="6" spans="1:9" x14ac:dyDescent="0.2">
      <c r="B6" s="11"/>
      <c r="C6" s="12"/>
      <c r="D6" s="13"/>
      <c r="E6" s="13"/>
      <c r="F6" s="13"/>
      <c r="G6" s="13"/>
      <c r="H6" s="14"/>
    </row>
    <row r="7" spans="1:9" s="18" customFormat="1" ht="13.15" customHeight="1" x14ac:dyDescent="0.2">
      <c r="A7" s="16"/>
      <c r="B7" s="11"/>
      <c r="C7" s="138" t="s">
        <v>136</v>
      </c>
      <c r="D7" s="13"/>
      <c r="E7" s="161" t="s">
        <v>134</v>
      </c>
      <c r="F7" s="162"/>
      <c r="G7" s="163" t="s">
        <v>135</v>
      </c>
      <c r="H7" s="17"/>
    </row>
    <row r="8" spans="1:9" ht="14.25" customHeight="1" x14ac:dyDescent="0.2">
      <c r="B8" s="19"/>
      <c r="C8" s="119" t="s">
        <v>3</v>
      </c>
      <c r="D8" s="13"/>
      <c r="E8" s="159">
        <v>257486.75975856598</v>
      </c>
      <c r="F8" s="13"/>
      <c r="G8" s="160">
        <v>255168.82422246001</v>
      </c>
      <c r="H8" s="14"/>
    </row>
    <row r="9" spans="1:9" ht="14.25" customHeight="1" x14ac:dyDescent="0.2">
      <c r="B9" s="19"/>
      <c r="C9" s="22" t="s">
        <v>4</v>
      </c>
      <c r="D9" s="13"/>
      <c r="E9" s="24">
        <v>2084.51003924508</v>
      </c>
      <c r="F9" s="13"/>
      <c r="G9" s="101">
        <v>10883.055247326502</v>
      </c>
      <c r="H9" s="14"/>
    </row>
    <row r="10" spans="1:9" ht="25.5" x14ac:dyDescent="0.2">
      <c r="B10" s="19"/>
      <c r="C10" s="25" t="s">
        <v>5</v>
      </c>
      <c r="D10" s="13"/>
      <c r="E10" s="26">
        <v>519.78821210573801</v>
      </c>
      <c r="F10" s="13"/>
      <c r="G10" s="102">
        <v>-1064.4648824727701</v>
      </c>
      <c r="H10" s="14"/>
    </row>
    <row r="11" spans="1:9" ht="14.25" customHeight="1" x14ac:dyDescent="0.2">
      <c r="B11" s="19"/>
      <c r="C11" s="22" t="s">
        <v>6</v>
      </c>
      <c r="D11" s="13"/>
      <c r="E11" s="24">
        <v>-116363.57015847499</v>
      </c>
      <c r="F11" s="13"/>
      <c r="G11" s="101">
        <v>-90096.850136320805</v>
      </c>
      <c r="H11" s="14"/>
    </row>
    <row r="12" spans="1:9" ht="14.25" customHeight="1" x14ac:dyDescent="0.2">
      <c r="B12" s="19"/>
      <c r="C12" s="22" t="s">
        <v>7</v>
      </c>
      <c r="D12" s="13"/>
      <c r="E12" s="24">
        <v>-125507.06782926799</v>
      </c>
      <c r="F12" s="13"/>
      <c r="G12" s="101">
        <v>-114989.01115688901</v>
      </c>
      <c r="H12" s="14"/>
    </row>
    <row r="13" spans="1:9" ht="14.25" customHeight="1" x14ac:dyDescent="0.2">
      <c r="B13" s="19"/>
      <c r="C13" s="22" t="s">
        <v>10</v>
      </c>
      <c r="D13" s="13"/>
      <c r="E13" s="24">
        <v>-36577.540477798</v>
      </c>
      <c r="F13" s="13"/>
      <c r="G13" s="101">
        <v>-37173.316852368305</v>
      </c>
      <c r="H13" s="14"/>
    </row>
    <row r="14" spans="1:9" ht="14.25" customHeight="1" x14ac:dyDescent="0.2">
      <c r="B14" s="19"/>
      <c r="C14" s="27" t="s">
        <v>102</v>
      </c>
      <c r="D14" s="13"/>
      <c r="E14" s="29">
        <v>-1939.4524299999998</v>
      </c>
      <c r="F14" s="13"/>
      <c r="G14" s="103">
        <v>-1333.22758619366</v>
      </c>
      <c r="H14" s="14"/>
    </row>
    <row r="15" spans="1:9" s="18" customFormat="1" ht="14.25" customHeight="1" x14ac:dyDescent="0.2">
      <c r="A15" s="16"/>
      <c r="B15" s="30"/>
      <c r="C15" s="132" t="s">
        <v>139</v>
      </c>
      <c r="D15" s="13"/>
      <c r="E15" s="127">
        <v>-20296.572885624188</v>
      </c>
      <c r="F15" s="13"/>
      <c r="G15" s="164">
        <v>21395.00885554199</v>
      </c>
      <c r="H15" s="17"/>
      <c r="I15" s="5"/>
    </row>
    <row r="16" spans="1:9" ht="14.25" customHeight="1" x14ac:dyDescent="0.2">
      <c r="B16" s="19"/>
      <c r="C16" s="22" t="s">
        <v>8</v>
      </c>
      <c r="D16" s="13"/>
      <c r="E16" s="24">
        <v>-12747.455650108004</v>
      </c>
      <c r="F16" s="13"/>
      <c r="G16" s="101">
        <v>-10854.68002701803</v>
      </c>
      <c r="H16" s="14"/>
    </row>
    <row r="17" spans="1:9" ht="14.25" customHeight="1" x14ac:dyDescent="0.2">
      <c r="B17" s="19"/>
      <c r="C17" s="27" t="s">
        <v>9</v>
      </c>
      <c r="D17" s="13"/>
      <c r="E17" s="29">
        <v>-24791.488000000001</v>
      </c>
      <c r="F17" s="13"/>
      <c r="G17" s="103">
        <v>106.82937914243199</v>
      </c>
      <c r="H17" s="14"/>
    </row>
    <row r="18" spans="1:9" s="18" customFormat="1" ht="14.25" customHeight="1" x14ac:dyDescent="0.2">
      <c r="A18" s="16"/>
      <c r="B18" s="30"/>
      <c r="C18" s="132" t="s">
        <v>103</v>
      </c>
      <c r="D18" s="13"/>
      <c r="E18" s="127">
        <v>-57835.516535731796</v>
      </c>
      <c r="F18" s="13"/>
      <c r="G18" s="164">
        <v>10647.1582076668</v>
      </c>
      <c r="H18" s="17"/>
      <c r="I18" s="5"/>
    </row>
    <row r="19" spans="1:9" x14ac:dyDescent="0.2">
      <c r="B19" s="19"/>
      <c r="C19" s="22" t="s">
        <v>12</v>
      </c>
      <c r="D19" s="13"/>
      <c r="E19" s="24">
        <v>778.47777866976696</v>
      </c>
      <c r="F19" s="13"/>
      <c r="G19" s="101">
        <v>2790.9450200431102</v>
      </c>
      <c r="H19" s="14"/>
    </row>
    <row r="20" spans="1:9" ht="14.25" customHeight="1" x14ac:dyDescent="0.2">
      <c r="B20" s="19"/>
      <c r="C20" s="116" t="s">
        <v>13</v>
      </c>
      <c r="D20" s="13"/>
      <c r="E20" s="108">
        <v>-8587.1511582593903</v>
      </c>
      <c r="F20" s="13"/>
      <c r="G20" s="134">
        <v>-5600.2037828992507</v>
      </c>
      <c r="H20" s="14"/>
    </row>
    <row r="21" spans="1:9" s="18" customFormat="1" ht="14.25" customHeight="1" x14ac:dyDescent="0.2">
      <c r="A21" s="16"/>
      <c r="B21" s="30"/>
      <c r="C21" s="57" t="s">
        <v>14</v>
      </c>
      <c r="D21" s="13"/>
      <c r="E21" s="46">
        <v>-7808.6733795896198</v>
      </c>
      <c r="F21" s="13"/>
      <c r="G21" s="133">
        <v>-2809.2587628561396</v>
      </c>
      <c r="H21" s="17"/>
    </row>
    <row r="22" spans="1:9" ht="25.5" x14ac:dyDescent="0.2">
      <c r="B22" s="19"/>
      <c r="C22" s="135" t="s">
        <v>94</v>
      </c>
      <c r="D22" s="13"/>
      <c r="E22" s="112">
        <v>-506.87973999999997</v>
      </c>
      <c r="F22" s="13"/>
      <c r="G22" s="136">
        <v>-167.01942000000003</v>
      </c>
      <c r="H22" s="14"/>
    </row>
    <row r="23" spans="1:9" s="18" customFormat="1" ht="14.25" customHeight="1" x14ac:dyDescent="0.2">
      <c r="A23" s="16"/>
      <c r="B23" s="30"/>
      <c r="C23" s="57" t="s">
        <v>15</v>
      </c>
      <c r="D23" s="13"/>
      <c r="E23" s="46">
        <v>-66151.069655321102</v>
      </c>
      <c r="F23" s="13"/>
      <c r="G23" s="133">
        <v>7670.8800248105999</v>
      </c>
      <c r="H23" s="17"/>
    </row>
    <row r="24" spans="1:9" ht="14.25" customHeight="1" x14ac:dyDescent="0.2">
      <c r="B24" s="19"/>
      <c r="C24" s="114" t="s">
        <v>16</v>
      </c>
      <c r="D24" s="13"/>
      <c r="E24" s="112">
        <v>10597.184300303699</v>
      </c>
      <c r="F24" s="13"/>
      <c r="G24" s="136">
        <v>-2292.78203835877</v>
      </c>
      <c r="H24" s="14"/>
    </row>
    <row r="25" spans="1:9" ht="14.25" customHeight="1" x14ac:dyDescent="0.2">
      <c r="B25" s="19"/>
      <c r="C25" s="57" t="s">
        <v>17</v>
      </c>
      <c r="D25" s="13"/>
      <c r="E25" s="46">
        <v>-55553.885355017599</v>
      </c>
      <c r="F25" s="13"/>
      <c r="G25" s="133">
        <v>5378.0979864517894</v>
      </c>
      <c r="H25" s="14"/>
    </row>
    <row r="26" spans="1:9" s="18" customFormat="1" x14ac:dyDescent="0.2">
      <c r="A26" s="16"/>
      <c r="B26" s="11"/>
      <c r="C26" s="35" t="s">
        <v>95</v>
      </c>
      <c r="D26" s="13"/>
      <c r="E26" s="24">
        <v>-53958.820868460294</v>
      </c>
      <c r="F26" s="13"/>
      <c r="G26" s="101">
        <v>2991.4485903750101</v>
      </c>
      <c r="H26" s="17"/>
    </row>
    <row r="27" spans="1:9" x14ac:dyDescent="0.2">
      <c r="B27" s="19"/>
      <c r="C27" s="37" t="s">
        <v>104</v>
      </c>
      <c r="D27" s="13"/>
      <c r="E27" s="29">
        <v>-1595.0644865572899</v>
      </c>
      <c r="F27" s="13"/>
      <c r="G27" s="103">
        <v>2386.6493960765001</v>
      </c>
      <c r="H27" s="14"/>
    </row>
    <row r="28" spans="1:9" x14ac:dyDescent="0.2">
      <c r="B28" s="19"/>
      <c r="C28" s="31"/>
      <c r="D28" s="13"/>
      <c r="E28" s="32"/>
      <c r="F28" s="13"/>
      <c r="G28" s="104"/>
      <c r="H28" s="14"/>
    </row>
    <row r="29" spans="1:9" s="18" customFormat="1" ht="14.25" x14ac:dyDescent="0.2">
      <c r="A29" s="16"/>
      <c r="B29" s="11"/>
      <c r="C29" s="123" t="s">
        <v>140</v>
      </c>
      <c r="D29" s="13"/>
      <c r="E29" s="149">
        <v>-4.1506785283430672</v>
      </c>
      <c r="F29" s="150"/>
      <c r="G29" s="151">
        <v>0.23011143002884693</v>
      </c>
      <c r="H29" s="17"/>
    </row>
    <row r="30" spans="1:9" ht="14.25" customHeight="1" x14ac:dyDescent="0.2">
      <c r="B30" s="19"/>
      <c r="C30" s="33"/>
      <c r="D30" s="13"/>
      <c r="E30" s="24"/>
      <c r="F30" s="13"/>
      <c r="G30" s="101"/>
      <c r="H30" s="14"/>
    </row>
    <row r="31" spans="1:9" x14ac:dyDescent="0.2">
      <c r="B31" s="19"/>
      <c r="C31" s="22" t="s">
        <v>20</v>
      </c>
      <c r="D31" s="13"/>
      <c r="E31" s="24"/>
      <c r="F31" s="13"/>
      <c r="G31" s="101"/>
      <c r="H31" s="14"/>
    </row>
    <row r="32" spans="1:9" x14ac:dyDescent="0.2">
      <c r="B32" s="19"/>
      <c r="C32" s="35" t="s">
        <v>105</v>
      </c>
      <c r="D32" s="13"/>
      <c r="E32" s="24">
        <v>5895.9936481784198</v>
      </c>
      <c r="F32" s="13"/>
      <c r="G32" s="101">
        <v>-3737.68147173224</v>
      </c>
      <c r="H32" s="14"/>
    </row>
    <row r="33" spans="1:8" ht="25.5" x14ac:dyDescent="0.2">
      <c r="B33" s="19"/>
      <c r="C33" s="36" t="s">
        <v>21</v>
      </c>
      <c r="D33" s="13"/>
      <c r="E33" s="24">
        <v>-3206.36535</v>
      </c>
      <c r="F33" s="13"/>
      <c r="G33" s="101">
        <v>610.12686999999994</v>
      </c>
      <c r="H33" s="14"/>
    </row>
    <row r="34" spans="1:8" s="38" customFormat="1" ht="14.25" customHeight="1" x14ac:dyDescent="0.2">
      <c r="A34" s="39"/>
      <c r="B34" s="40"/>
      <c r="C34" s="137" t="s">
        <v>22</v>
      </c>
      <c r="D34" s="13"/>
      <c r="E34" s="108">
        <v>801.59100000000001</v>
      </c>
      <c r="F34" s="13"/>
      <c r="G34" s="134">
        <v>-152.53172000000001</v>
      </c>
      <c r="H34" s="41"/>
    </row>
    <row r="35" spans="1:8" collapsed="1" x14ac:dyDescent="0.2">
      <c r="B35" s="19"/>
      <c r="C35" s="57" t="s">
        <v>145</v>
      </c>
      <c r="D35" s="13"/>
      <c r="E35" s="46">
        <v>3491.2192981784201</v>
      </c>
      <c r="F35" s="13"/>
      <c r="G35" s="133">
        <v>-3280.0863217322399</v>
      </c>
      <c r="H35" s="14"/>
    </row>
    <row r="36" spans="1:8" ht="25.5" hidden="1" outlineLevel="1" x14ac:dyDescent="0.2">
      <c r="B36" s="19"/>
      <c r="C36" s="36" t="s">
        <v>106</v>
      </c>
      <c r="D36" s="13"/>
      <c r="E36" s="24">
        <v>0</v>
      </c>
      <c r="F36" s="13"/>
      <c r="G36" s="101">
        <v>0</v>
      </c>
      <c r="H36" s="14"/>
    </row>
    <row r="37" spans="1:8" hidden="1" outlineLevel="1" x14ac:dyDescent="0.2">
      <c r="B37" s="19"/>
      <c r="C37" s="165" t="s">
        <v>107</v>
      </c>
      <c r="D37" s="13"/>
      <c r="E37" s="58">
        <v>0</v>
      </c>
      <c r="F37" s="13"/>
      <c r="G37" s="169">
        <v>0</v>
      </c>
      <c r="H37" s="14"/>
    </row>
    <row r="38" spans="1:8" s="18" customFormat="1" collapsed="1" x14ac:dyDescent="0.2">
      <c r="A38" s="16"/>
      <c r="B38" s="11"/>
      <c r="C38" s="132" t="s">
        <v>146</v>
      </c>
      <c r="D38" s="13"/>
      <c r="E38" s="127">
        <v>0</v>
      </c>
      <c r="F38" s="13"/>
      <c r="G38" s="164">
        <v>0</v>
      </c>
      <c r="H38" s="17"/>
    </row>
    <row r="39" spans="1:8" ht="14.25" customHeight="1" x14ac:dyDescent="0.2">
      <c r="B39" s="19"/>
      <c r="C39" s="132" t="s">
        <v>108</v>
      </c>
      <c r="D39" s="13"/>
      <c r="E39" s="32">
        <v>3491.2192981784201</v>
      </c>
      <c r="F39" s="13"/>
      <c r="G39" s="104">
        <v>-3280.0863217322399</v>
      </c>
      <c r="H39" s="14"/>
    </row>
    <row r="40" spans="1:8" x14ac:dyDescent="0.2">
      <c r="B40" s="11"/>
      <c r="C40" s="57" t="s">
        <v>109</v>
      </c>
      <c r="D40" s="13"/>
      <c r="E40" s="46">
        <v>-52062.666056839196</v>
      </c>
      <c r="F40" s="13"/>
      <c r="G40" s="133">
        <v>2098.0116647195</v>
      </c>
      <c r="H40" s="14"/>
    </row>
    <row r="41" spans="1:8" x14ac:dyDescent="0.2">
      <c r="B41" s="11"/>
      <c r="C41" s="35" t="s">
        <v>95</v>
      </c>
      <c r="D41" s="13"/>
      <c r="E41" s="24">
        <v>-51377.355792799899</v>
      </c>
      <c r="F41" s="13"/>
      <c r="G41" s="101">
        <v>1524.3694616468699</v>
      </c>
      <c r="H41" s="14"/>
    </row>
    <row r="42" spans="1:8" x14ac:dyDescent="0.2">
      <c r="B42" s="11"/>
      <c r="C42" s="35" t="s">
        <v>96</v>
      </c>
      <c r="D42" s="13"/>
      <c r="E42" s="24">
        <v>-685.31026403926194</v>
      </c>
      <c r="F42" s="13"/>
      <c r="G42" s="101">
        <v>573.64220307263497</v>
      </c>
      <c r="H42" s="14"/>
    </row>
    <row r="43" spans="1:8" x14ac:dyDescent="0.2">
      <c r="B43" s="11"/>
      <c r="H43" s="14"/>
    </row>
    <row r="44" spans="1:8" x14ac:dyDescent="0.2">
      <c r="A44" s="3"/>
      <c r="B44" s="44"/>
      <c r="C44" s="105"/>
      <c r="D44" s="105"/>
      <c r="E44" s="105"/>
      <c r="F44" s="105"/>
      <c r="G44" s="105"/>
      <c r="H44" s="47"/>
    </row>
    <row r="46" spans="1:8" ht="14.25" x14ac:dyDescent="0.2">
      <c r="B46" s="139" t="s">
        <v>1</v>
      </c>
      <c r="C46" s="153" t="s">
        <v>138</v>
      </c>
      <c r="D46" s="153"/>
      <c r="E46" s="153"/>
      <c r="F46" s="153"/>
      <c r="G46" s="154"/>
    </row>
    <row r="47" spans="1:8" ht="14.25" customHeight="1" x14ac:dyDescent="0.2">
      <c r="B47" s="139"/>
      <c r="C47" s="153"/>
      <c r="D47" s="153"/>
      <c r="E47" s="153"/>
      <c r="F47" s="153"/>
      <c r="G47" s="153"/>
    </row>
    <row r="48" spans="1:8" ht="14.25" x14ac:dyDescent="0.2">
      <c r="B48" s="140"/>
    </row>
  </sheetData>
  <printOptions horizontalCentered="1"/>
  <pageMargins left="0.15748031496062992" right="0.15748031496062992" top="0.9055118110236221" bottom="0.78740157480314965" header="0.35433070866141736" footer="0.19685039370078741"/>
  <pageSetup paperSize="9" scale="78" orientation="portrait" r:id="rId1"/>
  <headerFooter alignWithMargins="0">
    <oddFooter>&amp;L&amp;D, &amp;T&amp;RSeite &amp;P</oddFooter>
  </headerFooter>
  <customProperties>
    <customPr name="WORKBKFUNCTIONCACH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51026-DF0D-4F08-9DB4-BC6AA32A3F16}">
  <sheetPr>
    <tabColor rgb="FF92D050"/>
    <pageSetUpPr fitToPage="1"/>
  </sheetPr>
  <dimension ref="B1:I71"/>
  <sheetViews>
    <sheetView showGridLines="0" zoomScale="90" zoomScaleNormal="90" zoomScaleSheetLayoutView="70" zoomScalePageLayoutView="133" workbookViewId="0">
      <pane ySplit="5" topLeftCell="A24" activePane="bottomLeft" state="frozen"/>
      <selection activeCell="E42" sqref="E42"/>
      <selection pane="bottomLeft" activeCell="G24" sqref="G24"/>
    </sheetView>
  </sheetViews>
  <sheetFormatPr defaultColWidth="11.42578125" defaultRowHeight="12.75" outlineLevelCol="1" x14ac:dyDescent="0.2"/>
  <cols>
    <col min="1" max="1" width="2.7109375" style="3" customWidth="1"/>
    <col min="2" max="2" width="5.140625" style="2" customWidth="1"/>
    <col min="3" max="3" width="83.5703125" style="3" customWidth="1" outlineLevel="1"/>
    <col min="4" max="4" width="4.7109375" style="3" customWidth="1"/>
    <col min="5" max="5" width="17.7109375" style="3" customWidth="1"/>
    <col min="6" max="6" width="4.42578125" style="3" bestFit="1" customWidth="1"/>
    <col min="7" max="7" width="17.7109375" style="3" customWidth="1"/>
    <col min="8" max="8" width="4.7109375" style="3" customWidth="1"/>
    <col min="9" max="9" width="12.42578125" style="3" customWidth="1"/>
    <col min="10" max="16384" width="11.42578125" style="3"/>
  </cols>
  <sheetData>
    <row r="1" spans="2:9" x14ac:dyDescent="0.2">
      <c r="D1" s="6"/>
      <c r="E1" s="6"/>
      <c r="F1" s="6"/>
      <c r="G1" s="6"/>
    </row>
    <row r="2" spans="2:9" x14ac:dyDescent="0.2">
      <c r="B2" s="48"/>
      <c r="C2" s="9"/>
      <c r="D2" s="49"/>
      <c r="E2" s="49"/>
      <c r="F2" s="49"/>
      <c r="G2" s="49"/>
      <c r="H2" s="10"/>
    </row>
    <row r="3" spans="2:9" x14ac:dyDescent="0.2">
      <c r="B3" s="11"/>
      <c r="C3" s="12" t="s">
        <v>24</v>
      </c>
      <c r="D3" s="12"/>
      <c r="E3" s="50"/>
      <c r="F3" s="50"/>
      <c r="G3" s="51"/>
      <c r="H3" s="14"/>
    </row>
    <row r="4" spans="2:9" ht="12.75" customHeight="1" x14ac:dyDescent="0.2">
      <c r="B4" s="19"/>
      <c r="C4" s="15"/>
      <c r="D4" s="52"/>
      <c r="E4" s="52"/>
      <c r="F4" s="52"/>
      <c r="G4" s="52"/>
      <c r="H4" s="14"/>
    </row>
    <row r="5" spans="2:9" s="18" customFormat="1" ht="13.15" customHeight="1" x14ac:dyDescent="0.2">
      <c r="B5" s="30"/>
      <c r="C5" s="138" t="s">
        <v>136</v>
      </c>
      <c r="D5" s="53"/>
      <c r="E5" s="141" t="s">
        <v>114</v>
      </c>
      <c r="F5" s="142"/>
      <c r="G5" s="143" t="s">
        <v>141</v>
      </c>
      <c r="H5" s="17"/>
    </row>
    <row r="6" spans="2:9" x14ac:dyDescent="0.2">
      <c r="B6" s="19"/>
      <c r="C6" s="132" t="s">
        <v>25</v>
      </c>
      <c r="D6" s="53"/>
      <c r="E6" s="112"/>
      <c r="F6" s="43"/>
      <c r="G6" s="113"/>
      <c r="H6" s="14"/>
    </row>
    <row r="7" spans="2:9" x14ac:dyDescent="0.2">
      <c r="B7" s="19"/>
      <c r="C7" s="20" t="s">
        <v>26</v>
      </c>
      <c r="D7" s="54"/>
      <c r="E7" s="21">
        <v>55171.218748326195</v>
      </c>
      <c r="F7" s="54"/>
      <c r="G7" s="90">
        <v>52933.115547012996</v>
      </c>
      <c r="H7" s="14"/>
    </row>
    <row r="8" spans="2:9" x14ac:dyDescent="0.2">
      <c r="B8" s="19"/>
      <c r="C8" s="22" t="s">
        <v>110</v>
      </c>
      <c r="D8" s="54"/>
      <c r="E8" s="24">
        <v>36228.9604041559</v>
      </c>
      <c r="F8" s="54"/>
      <c r="G8" s="91">
        <v>37156.370896765598</v>
      </c>
      <c r="H8" s="14"/>
    </row>
    <row r="9" spans="2:9" ht="14.25" customHeight="1" x14ac:dyDescent="0.2">
      <c r="B9" s="19"/>
      <c r="C9" s="22" t="s">
        <v>27</v>
      </c>
      <c r="D9" s="54"/>
      <c r="E9" s="24">
        <v>29750.8799313655</v>
      </c>
      <c r="F9" s="54"/>
      <c r="G9" s="91">
        <v>28235.5207227094</v>
      </c>
      <c r="H9" s="14"/>
    </row>
    <row r="10" spans="2:9" ht="14.25" customHeight="1" x14ac:dyDescent="0.2">
      <c r="B10" s="19"/>
      <c r="C10" s="22" t="s">
        <v>28</v>
      </c>
      <c r="D10" s="54"/>
      <c r="E10" s="24">
        <v>12280.781417578099</v>
      </c>
      <c r="F10" s="54"/>
      <c r="G10" s="91">
        <v>13594.958216675701</v>
      </c>
      <c r="H10" s="14"/>
    </row>
    <row r="11" spans="2:9" ht="12" customHeight="1" x14ac:dyDescent="0.2">
      <c r="B11" s="19"/>
      <c r="C11" s="22" t="s">
        <v>29</v>
      </c>
      <c r="D11" s="54"/>
      <c r="E11" s="55">
        <v>5188.1549999999997</v>
      </c>
      <c r="F11" s="54"/>
      <c r="G11" s="91">
        <v>5940.9170000000004</v>
      </c>
      <c r="H11" s="14"/>
    </row>
    <row r="12" spans="2:9" s="18" customFormat="1" ht="14.25" customHeight="1" x14ac:dyDescent="0.2">
      <c r="B12" s="19"/>
      <c r="C12" s="22" t="s">
        <v>30</v>
      </c>
      <c r="D12" s="56"/>
      <c r="E12" s="24">
        <v>846.54779694224806</v>
      </c>
      <c r="F12" s="54"/>
      <c r="G12" s="91">
        <v>729.82686124459201</v>
      </c>
      <c r="H12" s="14"/>
    </row>
    <row r="13" spans="2:9" s="4" customFormat="1" ht="14.25" customHeight="1" x14ac:dyDescent="0.2">
      <c r="B13" s="19"/>
      <c r="C13" s="22" t="s">
        <v>147</v>
      </c>
      <c r="D13" s="54"/>
      <c r="E13" s="24">
        <v>3592.3722484637719</v>
      </c>
      <c r="F13" s="54"/>
      <c r="G13" s="91">
        <v>3595.8244726209077</v>
      </c>
      <c r="H13" s="14"/>
      <c r="I13" s="3"/>
    </row>
    <row r="14" spans="2:9" ht="14.25" customHeight="1" x14ac:dyDescent="0.2">
      <c r="B14" s="19"/>
      <c r="C14" s="116" t="s">
        <v>31</v>
      </c>
      <c r="D14" s="54"/>
      <c r="E14" s="108">
        <v>42888.235369572001</v>
      </c>
      <c r="F14" s="54"/>
      <c r="G14" s="109">
        <v>44603.102194137296</v>
      </c>
      <c r="H14" s="14"/>
    </row>
    <row r="15" spans="2:9" x14ac:dyDescent="0.2">
      <c r="B15" s="19"/>
      <c r="C15" s="57" t="s">
        <v>99</v>
      </c>
      <c r="D15" s="54"/>
      <c r="E15" s="46">
        <v>185947.15187322398</v>
      </c>
      <c r="F15" s="56"/>
      <c r="G15" s="95">
        <v>186789.636867986</v>
      </c>
      <c r="H15" s="14"/>
    </row>
    <row r="16" spans="2:9" x14ac:dyDescent="0.2">
      <c r="B16" s="19"/>
      <c r="C16" s="42"/>
      <c r="D16" s="54"/>
      <c r="E16" s="43" t="s">
        <v>0</v>
      </c>
      <c r="F16" s="54"/>
      <c r="G16" s="94" t="s">
        <v>0</v>
      </c>
      <c r="H16" s="14"/>
    </row>
    <row r="17" spans="2:9" ht="14.25" customHeight="1" x14ac:dyDescent="0.2">
      <c r="B17" s="19"/>
      <c r="C17" s="20" t="s">
        <v>32</v>
      </c>
      <c r="D17" s="54"/>
      <c r="E17" s="21">
        <v>41733.178195804605</v>
      </c>
      <c r="F17" s="54"/>
      <c r="G17" s="90">
        <v>38201.882974178203</v>
      </c>
      <c r="H17" s="14"/>
    </row>
    <row r="18" spans="2:9" ht="14.25" customHeight="1" x14ac:dyDescent="0.2">
      <c r="B18" s="19"/>
      <c r="C18" s="25" t="s">
        <v>33</v>
      </c>
      <c r="D18" s="54"/>
      <c r="E18" s="24">
        <v>130041.57543553259</v>
      </c>
      <c r="F18" s="54"/>
      <c r="G18" s="91">
        <v>139501.24739458022</v>
      </c>
      <c r="H18" s="14"/>
    </row>
    <row r="19" spans="2:9" s="18" customFormat="1" ht="14.25" customHeight="1" x14ac:dyDescent="0.2">
      <c r="B19" s="19"/>
      <c r="C19" s="107" t="s">
        <v>34</v>
      </c>
      <c r="D19" s="56"/>
      <c r="E19" s="24">
        <v>105971.626996666</v>
      </c>
      <c r="F19" s="42"/>
      <c r="G19" s="91">
        <v>100869.79825158999</v>
      </c>
      <c r="H19" s="14"/>
    </row>
    <row r="20" spans="2:9" s="4" customFormat="1" ht="14.25" customHeight="1" x14ac:dyDescent="0.2">
      <c r="B20" s="19"/>
      <c r="C20" s="107" t="s">
        <v>35</v>
      </c>
      <c r="D20" s="54"/>
      <c r="E20" s="24">
        <v>594.82442551918393</v>
      </c>
      <c r="F20" s="42"/>
      <c r="G20" s="91">
        <v>424.10665155925801</v>
      </c>
      <c r="H20" s="14"/>
      <c r="I20" s="3"/>
    </row>
    <row r="21" spans="2:9" x14ac:dyDescent="0.2">
      <c r="B21" s="19"/>
      <c r="C21" s="25" t="s">
        <v>36</v>
      </c>
      <c r="D21" s="54"/>
      <c r="E21" s="24">
        <v>25933.536455413225</v>
      </c>
      <c r="F21" s="54"/>
      <c r="G21" s="91">
        <v>24662.394404202551</v>
      </c>
      <c r="H21" s="14"/>
    </row>
    <row r="22" spans="2:9" ht="14.25" customHeight="1" x14ac:dyDescent="0.2">
      <c r="B22" s="19"/>
      <c r="C22" s="22" t="s">
        <v>37</v>
      </c>
      <c r="D22" s="54"/>
      <c r="E22" s="24">
        <v>923.52567876421097</v>
      </c>
      <c r="F22" s="54"/>
      <c r="G22" s="91">
        <v>1137.8832462008299</v>
      </c>
      <c r="H22" s="14"/>
    </row>
    <row r="23" spans="2:9" ht="14.25" customHeight="1" x14ac:dyDescent="0.2">
      <c r="B23" s="19"/>
      <c r="C23" s="116" t="s">
        <v>38</v>
      </c>
      <c r="D23" s="54"/>
      <c r="E23" s="108">
        <v>102010.35617198799</v>
      </c>
      <c r="F23" s="54"/>
      <c r="G23" s="109">
        <v>61096.376624319397</v>
      </c>
      <c r="H23" s="14"/>
    </row>
    <row r="24" spans="2:9" ht="14.25" customHeight="1" x14ac:dyDescent="0.2">
      <c r="B24" s="19"/>
      <c r="C24" s="57" t="s">
        <v>39</v>
      </c>
      <c r="D24" s="54"/>
      <c r="E24" s="46">
        <v>407208.62335968798</v>
      </c>
      <c r="F24" s="56"/>
      <c r="G24" s="95">
        <v>365893.68954663095</v>
      </c>
      <c r="H24" s="14"/>
    </row>
    <row r="25" spans="2:9" s="18" customFormat="1" ht="14.25" customHeight="1" x14ac:dyDescent="0.2">
      <c r="B25" s="19"/>
      <c r="C25" s="114"/>
      <c r="D25" s="54"/>
      <c r="E25" s="112" t="s">
        <v>0</v>
      </c>
      <c r="F25" s="54"/>
      <c r="G25" s="115" t="s">
        <v>0</v>
      </c>
      <c r="H25" s="14"/>
    </row>
    <row r="26" spans="2:9" s="18" customFormat="1" ht="14.25" customHeight="1" x14ac:dyDescent="0.2">
      <c r="B26" s="30"/>
      <c r="C26" s="57" t="s">
        <v>111</v>
      </c>
      <c r="D26" s="54"/>
      <c r="E26" s="46">
        <v>593155.77522291103</v>
      </c>
      <c r="F26" s="54"/>
      <c r="G26" s="95">
        <v>552683.326404616</v>
      </c>
      <c r="H26" s="17"/>
    </row>
    <row r="27" spans="2:9" s="4" customFormat="1" ht="14.25" customHeight="1" x14ac:dyDescent="0.2">
      <c r="B27" s="19"/>
      <c r="C27" s="22"/>
      <c r="D27" s="54"/>
      <c r="E27" s="22" t="s">
        <v>0</v>
      </c>
      <c r="F27" s="54"/>
      <c r="G27" s="117" t="s">
        <v>0</v>
      </c>
      <c r="H27" s="14"/>
      <c r="I27" s="3"/>
    </row>
    <row r="28" spans="2:9" x14ac:dyDescent="0.2">
      <c r="B28" s="19"/>
      <c r="C28" s="34" t="s">
        <v>40</v>
      </c>
      <c r="D28" s="54"/>
      <c r="E28" s="34" t="s">
        <v>0</v>
      </c>
      <c r="F28" s="54"/>
      <c r="G28" s="118" t="s">
        <v>0</v>
      </c>
      <c r="H28" s="14"/>
    </row>
    <row r="29" spans="2:9" x14ac:dyDescent="0.2">
      <c r="B29" s="19"/>
      <c r="C29" s="22" t="s">
        <v>41</v>
      </c>
      <c r="D29" s="54"/>
      <c r="E29" s="21">
        <v>13000.0000000001</v>
      </c>
      <c r="F29" s="54"/>
      <c r="G29" s="90">
        <v>13000</v>
      </c>
      <c r="H29" s="14"/>
    </row>
    <row r="30" spans="2:9" ht="14.25" customHeight="1" x14ac:dyDescent="0.2">
      <c r="B30" s="19"/>
      <c r="C30" s="22" t="s">
        <v>42</v>
      </c>
      <c r="D30" s="54"/>
      <c r="E30" s="24">
        <v>117508.771260001</v>
      </c>
      <c r="F30" s="54"/>
      <c r="G30" s="91">
        <v>117508.771259999</v>
      </c>
      <c r="H30" s="14"/>
    </row>
    <row r="31" spans="2:9" s="18" customFormat="1" ht="14.25" customHeight="1" x14ac:dyDescent="0.2">
      <c r="B31" s="19"/>
      <c r="C31" s="27" t="s">
        <v>148</v>
      </c>
      <c r="D31" s="54"/>
      <c r="E31" s="29">
        <v>-39267.924324493804</v>
      </c>
      <c r="F31" s="54"/>
      <c r="G31" s="93">
        <v>-37743.554920142196</v>
      </c>
      <c r="H31" s="14"/>
    </row>
    <row r="32" spans="2:9" s="4" customFormat="1" ht="14.25" customHeight="1" x14ac:dyDescent="0.2">
      <c r="B32" s="19"/>
      <c r="C32" s="132" t="s">
        <v>112</v>
      </c>
      <c r="D32" s="54"/>
      <c r="E32" s="127">
        <v>91240.846935507099</v>
      </c>
      <c r="F32" s="54"/>
      <c r="G32" s="128">
        <v>92765.216339856706</v>
      </c>
      <c r="H32" s="14"/>
      <c r="I32" s="3"/>
    </row>
    <row r="33" spans="2:9" ht="14.25" customHeight="1" x14ac:dyDescent="0.2">
      <c r="B33" s="19"/>
      <c r="C33" s="60" t="s">
        <v>18</v>
      </c>
      <c r="D33" s="54"/>
      <c r="E33" s="58">
        <v>-6479.9186600349703</v>
      </c>
      <c r="F33" s="54"/>
      <c r="G33" s="98">
        <v>-5973.4753864436198</v>
      </c>
      <c r="H33" s="14"/>
    </row>
    <row r="34" spans="2:9" ht="14.25" customHeight="1" x14ac:dyDescent="0.2">
      <c r="B34" s="19"/>
      <c r="C34" s="57" t="s">
        <v>100</v>
      </c>
      <c r="D34" s="42"/>
      <c r="E34" s="46">
        <v>84760.928275472106</v>
      </c>
      <c r="F34" s="56"/>
      <c r="G34" s="95">
        <v>86791.7409534131</v>
      </c>
      <c r="H34" s="14"/>
    </row>
    <row r="35" spans="2:9" ht="14.25" customHeight="1" x14ac:dyDescent="0.2">
      <c r="B35" s="19"/>
      <c r="C35" s="114"/>
      <c r="D35" s="42"/>
      <c r="E35" s="112"/>
      <c r="F35" s="54"/>
      <c r="G35" s="115"/>
      <c r="H35" s="14"/>
    </row>
    <row r="36" spans="2:9" ht="14.25" customHeight="1" x14ac:dyDescent="0.2">
      <c r="B36" s="19"/>
      <c r="C36" s="57" t="s">
        <v>43</v>
      </c>
      <c r="D36" s="54"/>
      <c r="E36" s="58"/>
      <c r="F36" s="54"/>
      <c r="G36" s="98"/>
      <c r="H36" s="14"/>
    </row>
    <row r="37" spans="2:9" ht="14.25" customHeight="1" x14ac:dyDescent="0.2">
      <c r="B37" s="19"/>
      <c r="C37" s="119" t="s">
        <v>44</v>
      </c>
      <c r="D37" s="54"/>
      <c r="E37" s="21">
        <v>120894.96660266399</v>
      </c>
      <c r="F37" s="54"/>
      <c r="G37" s="90">
        <v>146846.19665913601</v>
      </c>
      <c r="H37" s="14"/>
    </row>
    <row r="38" spans="2:9" s="18" customFormat="1" ht="14.25" customHeight="1" x14ac:dyDescent="0.2">
      <c r="B38" s="19"/>
      <c r="C38" s="20" t="s">
        <v>45</v>
      </c>
      <c r="D38" s="54"/>
      <c r="E38" s="21">
        <v>35692.506396812605</v>
      </c>
      <c r="F38" s="54"/>
      <c r="G38" s="90">
        <v>31530.690095973601</v>
      </c>
      <c r="H38" s="14"/>
    </row>
    <row r="39" spans="2:9" s="4" customFormat="1" ht="14.25" customHeight="1" x14ac:dyDescent="0.2">
      <c r="B39" s="19"/>
      <c r="C39" s="25" t="s">
        <v>46</v>
      </c>
      <c r="D39" s="54"/>
      <c r="E39" s="24">
        <v>25425.103400540098</v>
      </c>
      <c r="F39" s="54"/>
      <c r="G39" s="91">
        <v>24230.894069570499</v>
      </c>
      <c r="H39" s="14"/>
      <c r="I39" s="3"/>
    </row>
    <row r="40" spans="2:9" s="18" customFormat="1" ht="14.25" customHeight="1" x14ac:dyDescent="0.2">
      <c r="B40" s="19"/>
      <c r="C40" s="22" t="s">
        <v>47</v>
      </c>
      <c r="D40" s="54"/>
      <c r="E40" s="24">
        <v>5264.93371888405</v>
      </c>
      <c r="F40" s="54"/>
      <c r="G40" s="91">
        <v>4486.4865093520702</v>
      </c>
      <c r="H40" s="14"/>
    </row>
    <row r="41" spans="2:9" s="4" customFormat="1" ht="14.25" customHeight="1" x14ac:dyDescent="0.2">
      <c r="B41" s="19"/>
      <c r="C41" s="22" t="s">
        <v>48</v>
      </c>
      <c r="D41" s="54"/>
      <c r="E41" s="55">
        <v>9413.3739999999998</v>
      </c>
      <c r="F41" s="54"/>
      <c r="G41" s="91">
        <v>826.72500000000002</v>
      </c>
      <c r="H41" s="14"/>
      <c r="I41" s="3"/>
    </row>
    <row r="42" spans="2:9" s="18" customFormat="1" ht="14.25" customHeight="1" x14ac:dyDescent="0.2">
      <c r="B42" s="19"/>
      <c r="C42" s="22" t="s">
        <v>113</v>
      </c>
      <c r="D42" s="54"/>
      <c r="E42" s="24">
        <v>611.76115546000074</v>
      </c>
      <c r="F42" s="54"/>
      <c r="G42" s="91">
        <v>508.90752088092984</v>
      </c>
      <c r="H42" s="14"/>
    </row>
    <row r="43" spans="2:9" ht="14.25" customHeight="1" x14ac:dyDescent="0.2">
      <c r="B43" s="19"/>
      <c r="C43" s="116" t="s">
        <v>49</v>
      </c>
      <c r="D43" s="54"/>
      <c r="E43" s="108">
        <v>1015.78395805942</v>
      </c>
      <c r="F43" s="54"/>
      <c r="G43" s="109">
        <v>1052.6840329914601</v>
      </c>
      <c r="H43" s="14"/>
    </row>
    <row r="44" spans="2:9" ht="14.25" customHeight="1" x14ac:dyDescent="0.2">
      <c r="B44" s="19"/>
      <c r="C44" s="57" t="s">
        <v>50</v>
      </c>
      <c r="D44" s="54"/>
      <c r="E44" s="46">
        <v>198318.42923241999</v>
      </c>
      <c r="F44" s="54"/>
      <c r="G44" s="95">
        <v>209482.583887905</v>
      </c>
      <c r="H44" s="14"/>
    </row>
    <row r="45" spans="2:9" x14ac:dyDescent="0.2">
      <c r="B45" s="19"/>
      <c r="C45" s="42"/>
      <c r="D45" s="54"/>
      <c r="E45" s="43"/>
      <c r="F45" s="54"/>
      <c r="G45" s="94"/>
      <c r="H45" s="14"/>
    </row>
    <row r="46" spans="2:9" x14ac:dyDescent="0.2">
      <c r="B46" s="19"/>
      <c r="C46" s="22" t="s">
        <v>51</v>
      </c>
      <c r="D46" s="54"/>
      <c r="E46" s="24">
        <v>102362.40564709701</v>
      </c>
      <c r="F46" s="54"/>
      <c r="G46" s="91">
        <v>45648.540333342404</v>
      </c>
      <c r="H46" s="14"/>
    </row>
    <row r="47" spans="2:9" x14ac:dyDescent="0.2">
      <c r="B47" s="19"/>
      <c r="C47" s="22" t="s">
        <v>52</v>
      </c>
      <c r="D47" s="54"/>
      <c r="E47" s="24">
        <v>13584.9926880689</v>
      </c>
      <c r="F47" s="54"/>
      <c r="G47" s="91">
        <v>12059.330205716002</v>
      </c>
      <c r="H47" s="14"/>
    </row>
    <row r="48" spans="2:9" x14ac:dyDescent="0.2">
      <c r="B48" s="19"/>
      <c r="C48" s="20" t="s">
        <v>53</v>
      </c>
      <c r="D48" s="54"/>
      <c r="E48" s="21">
        <v>59403.811326916999</v>
      </c>
      <c r="F48" s="42"/>
      <c r="G48" s="91">
        <v>57907.972137983503</v>
      </c>
      <c r="H48" s="14"/>
    </row>
    <row r="49" spans="2:8" x14ac:dyDescent="0.2">
      <c r="B49" s="19"/>
      <c r="C49" s="107" t="s">
        <v>54</v>
      </c>
      <c r="D49" s="54"/>
      <c r="E49" s="55">
        <v>39144.575103083</v>
      </c>
      <c r="F49" s="42"/>
      <c r="G49" s="91">
        <v>50148.130595885203</v>
      </c>
      <c r="H49" s="14"/>
    </row>
    <row r="50" spans="2:8" x14ac:dyDescent="0.2">
      <c r="B50" s="19"/>
      <c r="C50" s="27" t="s">
        <v>55</v>
      </c>
      <c r="D50" s="54"/>
      <c r="E50" s="29">
        <v>42471.695162826705</v>
      </c>
      <c r="F50" s="54"/>
      <c r="G50" s="93">
        <v>29705.215158103001</v>
      </c>
      <c r="H50" s="14"/>
    </row>
    <row r="51" spans="2:8" x14ac:dyDescent="0.2">
      <c r="B51" s="19"/>
      <c r="C51" s="22" t="s">
        <v>56</v>
      </c>
      <c r="D51" s="54"/>
      <c r="E51" s="24">
        <v>1747.7024201870499</v>
      </c>
      <c r="F51" s="42"/>
      <c r="G51" s="91">
        <v>2655.0227773276201</v>
      </c>
      <c r="H51" s="14"/>
    </row>
    <row r="52" spans="2:8" x14ac:dyDescent="0.2">
      <c r="B52" s="19"/>
      <c r="C52" s="116" t="s">
        <v>57</v>
      </c>
      <c r="D52" s="54"/>
      <c r="E52" s="108">
        <v>51361.230161443302</v>
      </c>
      <c r="F52" s="54"/>
      <c r="G52" s="109">
        <v>58284.782710455096</v>
      </c>
      <c r="H52" s="14"/>
    </row>
    <row r="53" spans="2:8" x14ac:dyDescent="0.2">
      <c r="B53" s="19"/>
      <c r="C53" s="57" t="s">
        <v>58</v>
      </c>
      <c r="D53" s="54"/>
      <c r="E53" s="46">
        <v>310076.41250484699</v>
      </c>
      <c r="F53" s="54"/>
      <c r="G53" s="95">
        <v>256408.992597567</v>
      </c>
      <c r="H53" s="14"/>
    </row>
    <row r="54" spans="2:8" x14ac:dyDescent="0.2">
      <c r="B54" s="19"/>
      <c r="C54" s="114"/>
      <c r="D54" s="54"/>
      <c r="E54" s="112"/>
      <c r="F54" s="54"/>
      <c r="G54" s="115"/>
      <c r="H54" s="14"/>
    </row>
    <row r="55" spans="2:8" x14ac:dyDescent="0.2">
      <c r="B55" s="19"/>
      <c r="C55" s="57" t="s">
        <v>59</v>
      </c>
      <c r="D55" s="54"/>
      <c r="E55" s="46">
        <v>508394.84173726797</v>
      </c>
      <c r="F55" s="54"/>
      <c r="G55" s="95">
        <v>465891.57648547099</v>
      </c>
      <c r="H55" s="14"/>
    </row>
    <row r="56" spans="2:8" x14ac:dyDescent="0.2">
      <c r="B56" s="19"/>
      <c r="C56" s="114"/>
      <c r="D56" s="54"/>
      <c r="E56" s="112"/>
      <c r="F56" s="54"/>
      <c r="G56" s="115"/>
      <c r="H56" s="14"/>
    </row>
    <row r="57" spans="2:8" x14ac:dyDescent="0.2">
      <c r="B57" s="19"/>
      <c r="C57" s="57" t="s">
        <v>60</v>
      </c>
      <c r="D57" s="54"/>
      <c r="E57" s="46">
        <v>593155.77522291197</v>
      </c>
      <c r="F57" s="54"/>
      <c r="G57" s="95">
        <v>552683.32640461694</v>
      </c>
      <c r="H57" s="14"/>
    </row>
    <row r="58" spans="2:8" x14ac:dyDescent="0.2">
      <c r="B58" s="19"/>
      <c r="D58" s="54"/>
      <c r="E58" s="61"/>
      <c r="F58" s="61"/>
      <c r="G58" s="61"/>
      <c r="H58" s="14"/>
    </row>
    <row r="59" spans="2:8" x14ac:dyDescent="0.2">
      <c r="B59" s="59"/>
      <c r="C59" s="105"/>
      <c r="D59" s="110"/>
      <c r="E59" s="111"/>
      <c r="F59" s="111"/>
      <c r="G59" s="111"/>
      <c r="H59" s="47"/>
    </row>
    <row r="60" spans="2:8" x14ac:dyDescent="0.2">
      <c r="D60" s="61"/>
      <c r="E60" s="61"/>
      <c r="F60" s="61"/>
      <c r="G60" s="61"/>
    </row>
    <row r="61" spans="2:8" ht="14.25" x14ac:dyDescent="0.2">
      <c r="B61" s="139"/>
      <c r="D61" s="61"/>
      <c r="E61" s="61"/>
      <c r="F61" s="61"/>
      <c r="G61" s="61"/>
    </row>
    <row r="62" spans="2:8" ht="26.25" customHeight="1" x14ac:dyDescent="0.2">
      <c r="B62" s="139"/>
      <c r="C62" s="170"/>
      <c r="D62" s="170"/>
      <c r="E62" s="170"/>
      <c r="F62" s="170"/>
      <c r="G62" s="170"/>
    </row>
    <row r="63" spans="2:8" x14ac:dyDescent="0.2">
      <c r="D63" s="61"/>
      <c r="E63" s="61"/>
      <c r="F63" s="61"/>
      <c r="G63" s="61"/>
    </row>
    <row r="64" spans="2:8" x14ac:dyDescent="0.2">
      <c r="D64" s="61"/>
      <c r="E64" s="61"/>
      <c r="F64" s="61"/>
      <c r="G64" s="61"/>
    </row>
    <row r="65" spans="4:7" x14ac:dyDescent="0.2">
      <c r="D65" s="61"/>
      <c r="E65" s="61"/>
      <c r="F65" s="61"/>
      <c r="G65" s="61"/>
    </row>
    <row r="66" spans="4:7" x14ac:dyDescent="0.2">
      <c r="D66" s="61"/>
      <c r="E66" s="61"/>
      <c r="F66" s="61"/>
      <c r="G66" s="61"/>
    </row>
    <row r="67" spans="4:7" x14ac:dyDescent="0.2">
      <c r="D67" s="61"/>
      <c r="E67" s="61"/>
      <c r="F67" s="61"/>
      <c r="G67" s="61"/>
    </row>
    <row r="68" spans="4:7" x14ac:dyDescent="0.2">
      <c r="D68" s="61"/>
      <c r="E68" s="61"/>
      <c r="F68" s="61"/>
      <c r="G68" s="61"/>
    </row>
    <row r="69" spans="4:7" x14ac:dyDescent="0.2">
      <c r="D69" s="61"/>
      <c r="E69" s="61"/>
      <c r="F69" s="61"/>
      <c r="G69" s="61"/>
    </row>
    <row r="70" spans="4:7" x14ac:dyDescent="0.2">
      <c r="D70" s="61"/>
      <c r="E70" s="61"/>
      <c r="F70" s="61"/>
      <c r="G70" s="61"/>
    </row>
    <row r="71" spans="4:7" x14ac:dyDescent="0.2">
      <c r="D71" s="61"/>
      <c r="E71" s="61"/>
      <c r="F71" s="61"/>
      <c r="G71" s="61"/>
    </row>
  </sheetData>
  <mergeCells count="1">
    <mergeCell ref="C62:G62"/>
  </mergeCells>
  <printOptions horizontalCentered="1"/>
  <pageMargins left="0.15748031496062992" right="0.15748031496062992" top="0.9055118110236221" bottom="0.78740157480314965" header="0.35433070866141736" footer="0.19685039370078741"/>
  <pageSetup paperSize="9" scale="74" orientation="portrait" r:id="rId1"/>
  <headerFooter alignWithMargins="0">
    <oddFooter>&amp;L&amp;D, &amp;T&amp;RSeite 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D7AF2-FBAA-4CE4-BCF7-1FF5B730A13A}">
  <sheetPr>
    <tabColor rgb="FF92D050"/>
    <pageSetUpPr fitToPage="1"/>
  </sheetPr>
  <dimension ref="B1:AF31"/>
  <sheetViews>
    <sheetView showGridLines="0" topLeftCell="A7" zoomScale="80" zoomScaleNormal="80" zoomScalePageLayoutView="80" workbookViewId="0">
      <selection activeCell="P29" sqref="P29"/>
    </sheetView>
  </sheetViews>
  <sheetFormatPr defaultColWidth="11.42578125" defaultRowHeight="12.75" x14ac:dyDescent="0.2"/>
  <cols>
    <col min="1" max="1" width="3" style="4" customWidth="1"/>
    <col min="2" max="2" width="4.7109375" style="6" customWidth="1"/>
    <col min="3" max="3" width="46.7109375" style="42" customWidth="1"/>
    <col min="4" max="4" width="3.28515625" style="4" customWidth="1"/>
    <col min="5" max="5" width="12.28515625" style="4" customWidth="1"/>
    <col min="6" max="6" width="3.28515625" style="4" customWidth="1"/>
    <col min="7" max="7" width="12.28515625" style="62" customWidth="1"/>
    <col min="8" max="8" width="3.28515625" style="4" customWidth="1"/>
    <col min="9" max="9" width="12.28515625" style="62" customWidth="1"/>
    <col min="10" max="10" width="3.28515625" style="4" customWidth="1"/>
    <col min="11" max="11" width="15.5703125" style="62" customWidth="1"/>
    <col min="12" max="12" width="3.28515625" style="4" customWidth="1"/>
    <col min="13" max="13" width="14.140625" style="62" customWidth="1"/>
    <col min="14" max="14" width="3.28515625" style="4" customWidth="1"/>
    <col min="15" max="15" width="14.140625" style="62" customWidth="1"/>
    <col min="16" max="16" width="3.28515625" style="4" customWidth="1"/>
    <col min="17" max="17" width="13.28515625" style="62" customWidth="1"/>
    <col min="18" max="18" width="4.7109375" style="4" customWidth="1"/>
    <col min="19" max="19" width="8.42578125" customWidth="1"/>
    <col min="20" max="20" width="10.42578125" customWidth="1"/>
    <col min="21" max="21" width="3.7109375" style="4" customWidth="1"/>
    <col min="22" max="22" width="11.42578125" style="4"/>
    <col min="23" max="23" width="4.140625" style="4" customWidth="1"/>
    <col min="24" max="24" width="11.42578125" style="4"/>
    <col min="25" max="25" width="2.42578125" style="4" customWidth="1"/>
    <col min="26" max="26" width="11.42578125" style="4"/>
    <col min="27" max="27" width="2" style="4" customWidth="1"/>
    <col min="28" max="28" width="14.42578125" style="4" customWidth="1"/>
    <col min="29" max="29" width="1.7109375" style="4" customWidth="1"/>
    <col min="30" max="30" width="11.42578125" style="4"/>
    <col min="31" max="31" width="1.5703125" style="4" customWidth="1"/>
    <col min="32" max="32" width="14.42578125" style="4" customWidth="1"/>
    <col min="33" max="16384" width="11.42578125" style="4"/>
  </cols>
  <sheetData>
    <row r="1" spans="2:32" x14ac:dyDescent="0.2">
      <c r="C1" s="6"/>
      <c r="D1" s="6"/>
      <c r="E1" s="6"/>
      <c r="F1" s="6"/>
      <c r="G1" s="65"/>
      <c r="H1" s="6"/>
      <c r="I1" s="65"/>
      <c r="J1" s="6"/>
      <c r="K1" s="65"/>
      <c r="L1" s="6"/>
      <c r="M1" s="65"/>
      <c r="N1" s="6"/>
      <c r="O1" s="65"/>
      <c r="P1" s="6"/>
      <c r="Q1" s="65"/>
      <c r="S1" s="4"/>
      <c r="T1" s="4"/>
    </row>
    <row r="2" spans="2:32" s="50" customFormat="1" x14ac:dyDescent="0.2">
      <c r="B2" s="66"/>
      <c r="C2" s="67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9"/>
    </row>
    <row r="3" spans="2:32" s="50" customFormat="1" x14ac:dyDescent="0.2">
      <c r="B3" s="70"/>
      <c r="C3" s="63"/>
      <c r="R3" s="71"/>
    </row>
    <row r="4" spans="2:32" s="50" customFormat="1" x14ac:dyDescent="0.2">
      <c r="B4" s="70"/>
      <c r="C4" s="12" t="s">
        <v>61</v>
      </c>
      <c r="I4" s="13"/>
      <c r="K4" s="13"/>
      <c r="R4" s="71"/>
    </row>
    <row r="5" spans="2:32" s="50" customFormat="1" x14ac:dyDescent="0.2">
      <c r="B5" s="70"/>
      <c r="C5" s="63"/>
      <c r="R5" s="71"/>
    </row>
    <row r="6" spans="2:32" s="50" customFormat="1" ht="16.149999999999999" customHeight="1" x14ac:dyDescent="0.2">
      <c r="B6" s="70"/>
      <c r="C6" s="63"/>
      <c r="R6" s="71"/>
    </row>
    <row r="7" spans="2:32" ht="63.75" x14ac:dyDescent="0.2">
      <c r="B7" s="19"/>
      <c r="C7" s="157" t="s">
        <v>136</v>
      </c>
      <c r="D7" s="50"/>
      <c r="E7" s="120" t="s">
        <v>63</v>
      </c>
      <c r="F7" s="50"/>
      <c r="G7" s="120" t="s">
        <v>64</v>
      </c>
      <c r="H7" s="50"/>
      <c r="I7" s="120" t="s">
        <v>65</v>
      </c>
      <c r="J7" s="50"/>
      <c r="K7" s="120" t="s">
        <v>115</v>
      </c>
      <c r="L7" s="50"/>
      <c r="M7" s="158" t="s">
        <v>19</v>
      </c>
      <c r="N7" s="50"/>
      <c r="O7" s="120" t="s">
        <v>18</v>
      </c>
      <c r="P7" s="50"/>
      <c r="Q7" s="158" t="s">
        <v>62</v>
      </c>
      <c r="R7" s="14"/>
      <c r="S7" s="4"/>
      <c r="T7" s="4"/>
    </row>
    <row r="8" spans="2:32" x14ac:dyDescent="0.2">
      <c r="B8" s="30"/>
      <c r="C8" s="123" t="s">
        <v>118</v>
      </c>
      <c r="D8" s="50"/>
      <c r="E8" s="121">
        <v>13000</v>
      </c>
      <c r="F8" s="50"/>
      <c r="G8" s="121">
        <v>117508.771259999</v>
      </c>
      <c r="H8" s="50"/>
      <c r="I8" s="121">
        <v>-44171.003794494536</v>
      </c>
      <c r="J8" s="50"/>
      <c r="K8" s="121">
        <v>4903.0794745132407</v>
      </c>
      <c r="L8" s="50"/>
      <c r="M8" s="122">
        <f>SUM(E8:K8)</f>
        <v>91240.846940017713</v>
      </c>
      <c r="N8" s="50"/>
      <c r="O8" s="121">
        <v>-6479.9186600349703</v>
      </c>
      <c r="P8" s="99"/>
      <c r="Q8" s="122">
        <v>84760.928279982603</v>
      </c>
      <c r="R8" s="17"/>
      <c r="S8" s="4"/>
      <c r="T8" s="4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</row>
    <row r="9" spans="2:32" ht="25.5" hidden="1" x14ac:dyDescent="0.2">
      <c r="B9" s="19"/>
      <c r="C9" s="73" t="s">
        <v>116</v>
      </c>
      <c r="D9" s="50"/>
      <c r="E9" s="28"/>
      <c r="F9" s="50"/>
      <c r="G9" s="28"/>
      <c r="H9" s="50"/>
      <c r="I9" s="28"/>
      <c r="J9" s="50"/>
      <c r="K9" s="28"/>
      <c r="L9" s="50"/>
      <c r="M9" s="97">
        <f t="shared" ref="M9:M15" si="0">SUM(E9:K9)</f>
        <v>0</v>
      </c>
      <c r="N9" s="50"/>
      <c r="O9" s="28"/>
      <c r="P9" s="50"/>
      <c r="Q9" s="97">
        <f>+M9+O9</f>
        <v>0</v>
      </c>
      <c r="R9" s="14"/>
      <c r="S9" s="4"/>
      <c r="T9" s="148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</row>
    <row r="10" spans="2:32" ht="25.5" hidden="1" x14ac:dyDescent="0.2">
      <c r="B10" s="19"/>
      <c r="C10" s="73" t="s">
        <v>117</v>
      </c>
      <c r="D10" s="50"/>
      <c r="E10" s="28"/>
      <c r="F10" s="50"/>
      <c r="G10" s="28"/>
      <c r="H10" s="50"/>
      <c r="I10" s="28"/>
      <c r="J10" s="50"/>
      <c r="K10" s="28"/>
      <c r="L10" s="50"/>
      <c r="M10" s="96">
        <v>0</v>
      </c>
      <c r="N10" s="50"/>
      <c r="O10" s="28"/>
      <c r="P10" s="50"/>
      <c r="Q10" s="96">
        <f t="shared" ref="Q10:Q15" si="1">+M10+O10</f>
        <v>0</v>
      </c>
      <c r="R10" s="14"/>
      <c r="S10" s="4"/>
      <c r="T10" s="148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</row>
    <row r="11" spans="2:32" ht="17.25" customHeight="1" x14ac:dyDescent="0.2">
      <c r="B11" s="30"/>
      <c r="C11" s="25" t="s">
        <v>66</v>
      </c>
      <c r="D11" s="50"/>
      <c r="E11" s="28"/>
      <c r="F11" s="50"/>
      <c r="G11" s="28"/>
      <c r="H11" s="50"/>
      <c r="I11" s="28"/>
      <c r="J11" s="50"/>
      <c r="K11" s="28">
        <v>0</v>
      </c>
      <c r="L11" s="50"/>
      <c r="M11" s="96">
        <f t="shared" si="0"/>
        <v>0</v>
      </c>
      <c r="N11" s="50"/>
      <c r="O11" s="28">
        <v>-67.198991289071998</v>
      </c>
      <c r="P11" s="50"/>
      <c r="Q11" s="96">
        <f t="shared" si="1"/>
        <v>-67.198991289071998</v>
      </c>
      <c r="R11" s="17"/>
      <c r="S11" s="4"/>
      <c r="T11" s="4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</row>
    <row r="12" spans="2:32" ht="17.25" customHeight="1" x14ac:dyDescent="0.2">
      <c r="B12" s="19"/>
      <c r="C12" s="25" t="s">
        <v>17</v>
      </c>
      <c r="D12" s="50"/>
      <c r="E12" s="23"/>
      <c r="F12" s="50"/>
      <c r="G12" s="23"/>
      <c r="H12" s="50"/>
      <c r="I12" s="23"/>
      <c r="J12" s="50"/>
      <c r="K12" s="23">
        <v>2991.4485903750101</v>
      </c>
      <c r="L12" s="50"/>
      <c r="M12" s="97">
        <f t="shared" si="0"/>
        <v>2991.4485903750101</v>
      </c>
      <c r="N12" s="50"/>
      <c r="O12" s="23">
        <v>2386.6493960765001</v>
      </c>
      <c r="P12" s="50"/>
      <c r="Q12" s="97">
        <f t="shared" si="1"/>
        <v>5378.0979864515102</v>
      </c>
      <c r="R12" s="14"/>
      <c r="S12" s="4"/>
      <c r="T12" s="4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</row>
    <row r="13" spans="2:32" ht="17.25" customHeight="1" x14ac:dyDescent="0.2">
      <c r="B13" s="19"/>
      <c r="C13" s="25" t="s">
        <v>67</v>
      </c>
      <c r="D13" s="50"/>
      <c r="E13" s="23"/>
      <c r="F13" s="50"/>
      <c r="G13" s="23"/>
      <c r="H13" s="50"/>
      <c r="I13" s="23"/>
      <c r="J13" s="50"/>
      <c r="K13" s="23"/>
      <c r="L13" s="50"/>
      <c r="M13" s="97"/>
      <c r="N13" s="50"/>
      <c r="O13" s="23"/>
      <c r="P13" s="50"/>
      <c r="Q13" s="97"/>
      <c r="R13" s="14"/>
      <c r="S13" s="4"/>
      <c r="T13" s="4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</row>
    <row r="14" spans="2:32" ht="17.25" customHeight="1" x14ac:dyDescent="0.2">
      <c r="B14" s="19"/>
      <c r="C14" s="25" t="s">
        <v>131</v>
      </c>
      <c r="D14" s="50"/>
      <c r="E14" s="23"/>
      <c r="F14" s="50"/>
      <c r="G14" s="23"/>
      <c r="H14" s="50"/>
      <c r="I14" s="23">
        <v>-1467.0791287283746</v>
      </c>
      <c r="J14" s="50"/>
      <c r="K14" s="23"/>
      <c r="L14" s="50"/>
      <c r="M14" s="97">
        <f t="shared" si="0"/>
        <v>-1467.0791287283746</v>
      </c>
      <c r="N14" s="50"/>
      <c r="O14" s="23">
        <v>-1813.0071930038653</v>
      </c>
      <c r="P14" s="50"/>
      <c r="Q14" s="97">
        <f t="shared" si="1"/>
        <v>-3280.0863217322399</v>
      </c>
      <c r="R14" s="14"/>
      <c r="S14" s="4"/>
      <c r="T14" s="4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</row>
    <row r="15" spans="2:32" ht="39.75" customHeight="1" x14ac:dyDescent="0.2">
      <c r="B15" s="19"/>
      <c r="C15" s="157" t="s">
        <v>132</v>
      </c>
      <c r="D15" s="50"/>
      <c r="E15" s="155"/>
      <c r="F15" s="50"/>
      <c r="G15" s="155"/>
      <c r="H15" s="50"/>
      <c r="I15" s="155">
        <v>-89.577809999999999</v>
      </c>
      <c r="J15" s="50"/>
      <c r="K15" s="155">
        <f>-I15</f>
        <v>89.577809999999999</v>
      </c>
      <c r="L15" s="50"/>
      <c r="M15" s="156">
        <f t="shared" si="0"/>
        <v>0</v>
      </c>
      <c r="N15" s="50"/>
      <c r="O15" s="155">
        <v>0</v>
      </c>
      <c r="P15" s="50"/>
      <c r="Q15" s="156">
        <f t="shared" si="1"/>
        <v>0</v>
      </c>
      <c r="R15" s="14"/>
      <c r="S15" s="4"/>
      <c r="T15" s="4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</row>
    <row r="16" spans="2:32" s="12" customFormat="1" ht="17.25" customHeight="1" x14ac:dyDescent="0.2">
      <c r="B16" s="30"/>
      <c r="C16" s="123" t="s">
        <v>142</v>
      </c>
      <c r="D16" s="50"/>
      <c r="E16" s="121">
        <f>SUM(E8:E15)</f>
        <v>13000</v>
      </c>
      <c r="F16" s="50"/>
      <c r="G16" s="121">
        <f>SUM(G8:G15)</f>
        <v>117508.771259999</v>
      </c>
      <c r="H16" s="50"/>
      <c r="I16" s="121">
        <f>SUM(I8:I15)</f>
        <v>-45727.66073322291</v>
      </c>
      <c r="J16" s="50"/>
      <c r="K16" s="121">
        <f>SUM(K8:K15)</f>
        <v>7984.1058748882506</v>
      </c>
      <c r="L16" s="50"/>
      <c r="M16" s="122">
        <f>SUM(M8:M15)</f>
        <v>92765.216401664351</v>
      </c>
      <c r="N16" s="50"/>
      <c r="O16" s="121">
        <f>SUM(O8:O15)</f>
        <v>-5973.4754482514072</v>
      </c>
      <c r="P16" s="50"/>
      <c r="Q16" s="122">
        <f>SUM(Q8:Q15)+0.5</f>
        <v>86792.240953412809</v>
      </c>
      <c r="R16" s="17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</row>
    <row r="17" spans="2:31" s="12" customFormat="1" ht="17.25" customHeight="1" x14ac:dyDescent="0.2">
      <c r="B17" s="30"/>
      <c r="C17" s="72"/>
      <c r="D17" s="50"/>
      <c r="E17" s="144"/>
      <c r="F17" s="50"/>
      <c r="G17" s="144"/>
      <c r="H17" s="50"/>
      <c r="I17" s="144"/>
      <c r="J17" s="50"/>
      <c r="K17" s="144"/>
      <c r="L17" s="50"/>
      <c r="M17" s="145"/>
      <c r="N17" s="50"/>
      <c r="O17" s="144"/>
      <c r="P17" s="50"/>
      <c r="Q17" s="145"/>
      <c r="R17" s="17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</row>
    <row r="18" spans="2:31" s="12" customFormat="1" ht="17.25" customHeight="1" x14ac:dyDescent="0.2">
      <c r="B18" s="30"/>
      <c r="C18" s="123"/>
      <c r="D18" s="50"/>
      <c r="E18" s="121"/>
      <c r="F18" s="50"/>
      <c r="G18" s="121"/>
      <c r="H18" s="50"/>
      <c r="I18" s="121"/>
      <c r="J18" s="50"/>
      <c r="K18" s="121"/>
      <c r="L18" s="50"/>
      <c r="M18" s="122"/>
      <c r="N18" s="50"/>
      <c r="O18" s="121"/>
      <c r="P18" s="50"/>
      <c r="Q18" s="122"/>
      <c r="R18" s="17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</row>
    <row r="19" spans="2:31" s="12" customFormat="1" ht="17.25" customHeight="1" x14ac:dyDescent="0.2">
      <c r="B19" s="30"/>
      <c r="C19" s="123" t="s">
        <v>97</v>
      </c>
      <c r="D19" s="50"/>
      <c r="E19" s="121">
        <v>13000</v>
      </c>
      <c r="F19" s="50"/>
      <c r="G19" s="121">
        <v>117508.771260001</v>
      </c>
      <c r="H19" s="50"/>
      <c r="I19" s="121">
        <v>-50128.608456053196</v>
      </c>
      <c r="J19" s="50"/>
      <c r="K19" s="121">
        <v>107781.58495264899</v>
      </c>
      <c r="L19" s="50"/>
      <c r="M19" s="122">
        <f t="shared" ref="M19:M25" si="2">SUM(E19:K19)</f>
        <v>188161.7477565968</v>
      </c>
      <c r="N19" s="50"/>
      <c r="O19" s="121">
        <v>-5680.0959900497701</v>
      </c>
      <c r="P19" s="50"/>
      <c r="Q19" s="122">
        <f>+M19+O19</f>
        <v>182481.65176654703</v>
      </c>
      <c r="R19" s="17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</row>
    <row r="20" spans="2:31" ht="25.5" hidden="1" x14ac:dyDescent="0.2">
      <c r="B20" s="19"/>
      <c r="C20" s="73" t="s">
        <v>101</v>
      </c>
      <c r="D20" s="50"/>
      <c r="E20" s="28"/>
      <c r="F20" s="50"/>
      <c r="G20" s="28"/>
      <c r="H20" s="50"/>
      <c r="I20" s="28"/>
      <c r="J20" s="50"/>
      <c r="K20" s="28"/>
      <c r="L20" s="50"/>
      <c r="M20" s="97">
        <f t="shared" si="2"/>
        <v>0</v>
      </c>
      <c r="N20" s="50"/>
      <c r="O20" s="28"/>
      <c r="P20" s="50"/>
      <c r="Q20" s="97">
        <f t="shared" ref="Q20:Q25" si="3">+M20+O20</f>
        <v>0</v>
      </c>
      <c r="R20" s="14"/>
      <c r="S20" s="4"/>
      <c r="T20" s="148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</row>
    <row r="21" spans="2:31" ht="17.25" customHeight="1" x14ac:dyDescent="0.2">
      <c r="B21" s="19"/>
      <c r="C21" s="25" t="s">
        <v>66</v>
      </c>
      <c r="D21" s="50"/>
      <c r="E21" s="23"/>
      <c r="F21" s="50"/>
      <c r="G21" s="23"/>
      <c r="H21" s="50"/>
      <c r="I21" s="23"/>
      <c r="J21" s="50"/>
      <c r="K21" s="23"/>
      <c r="L21" s="50"/>
      <c r="M21" s="97">
        <f t="shared" si="2"/>
        <v>0</v>
      </c>
      <c r="N21" s="50"/>
      <c r="O21" s="23">
        <v>0</v>
      </c>
      <c r="P21" s="50"/>
      <c r="Q21" s="97">
        <f t="shared" si="3"/>
        <v>0</v>
      </c>
      <c r="R21" s="14"/>
      <c r="S21" s="4"/>
      <c r="T21" s="4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</row>
    <row r="22" spans="2:31" ht="17.25" customHeight="1" x14ac:dyDescent="0.2">
      <c r="B22" s="19"/>
      <c r="C22" s="25" t="s">
        <v>68</v>
      </c>
      <c r="D22" s="50"/>
      <c r="E22" s="23"/>
      <c r="F22" s="50"/>
      <c r="G22" s="23"/>
      <c r="H22" s="50"/>
      <c r="I22" s="23"/>
      <c r="J22" s="50"/>
      <c r="K22" s="23">
        <v>-53958.820868460309</v>
      </c>
      <c r="L22" s="50"/>
      <c r="M22" s="97">
        <f t="shared" si="2"/>
        <v>-53958.820868460309</v>
      </c>
      <c r="N22" s="50"/>
      <c r="O22" s="23">
        <v>-1595.0644865572899</v>
      </c>
      <c r="P22" s="50"/>
      <c r="Q22" s="97">
        <f t="shared" si="3"/>
        <v>-55553.885355017599</v>
      </c>
      <c r="R22" s="14"/>
      <c r="S22" s="4"/>
      <c r="T22" s="4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</row>
    <row r="23" spans="2:31" ht="17.25" customHeight="1" x14ac:dyDescent="0.2">
      <c r="B23" s="19"/>
      <c r="C23" s="25" t="s">
        <v>67</v>
      </c>
      <c r="D23" s="50"/>
      <c r="E23" s="23"/>
      <c r="F23" s="50"/>
      <c r="G23" s="23"/>
      <c r="H23" s="50"/>
      <c r="I23" s="23"/>
      <c r="J23" s="50"/>
      <c r="K23" s="23"/>
      <c r="L23" s="50"/>
      <c r="M23" s="97"/>
      <c r="N23" s="50"/>
      <c r="O23" s="23"/>
      <c r="P23" s="50"/>
      <c r="Q23" s="97"/>
      <c r="R23" s="14"/>
      <c r="S23" s="4"/>
      <c r="T23" s="4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</row>
    <row r="24" spans="2:31" ht="17.25" customHeight="1" x14ac:dyDescent="0.2">
      <c r="B24" s="19"/>
      <c r="C24" s="25" t="s">
        <v>133</v>
      </c>
      <c r="D24" s="50"/>
      <c r="E24" s="23"/>
      <c r="F24" s="50"/>
      <c r="G24" s="23"/>
      <c r="H24" s="50"/>
      <c r="I24" s="23">
        <v>2581.465413160392</v>
      </c>
      <c r="J24" s="50"/>
      <c r="K24" s="23"/>
      <c r="L24" s="50"/>
      <c r="M24" s="97">
        <f t="shared" si="2"/>
        <v>2581.465413160392</v>
      </c>
      <c r="N24" s="50"/>
      <c r="O24" s="23">
        <v>909.75422251802797</v>
      </c>
      <c r="P24" s="50"/>
      <c r="Q24" s="97">
        <f t="shared" si="3"/>
        <v>3491.2196356784198</v>
      </c>
      <c r="R24" s="14"/>
      <c r="S24" s="4"/>
      <c r="T24" s="4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</row>
    <row r="25" spans="2:31" ht="39.75" hidden="1" customHeight="1" x14ac:dyDescent="0.2">
      <c r="B25" s="19"/>
      <c r="C25" s="157" t="s">
        <v>132</v>
      </c>
      <c r="D25" s="50"/>
      <c r="E25" s="155"/>
      <c r="F25" s="50"/>
      <c r="G25" s="155"/>
      <c r="H25" s="50"/>
      <c r="I25" s="155"/>
      <c r="J25" s="50"/>
      <c r="K25" s="155"/>
      <c r="L25" s="50"/>
      <c r="M25" s="156">
        <f t="shared" si="2"/>
        <v>0</v>
      </c>
      <c r="N25" s="50"/>
      <c r="O25" s="155">
        <v>0</v>
      </c>
      <c r="P25" s="50"/>
      <c r="Q25" s="156">
        <f t="shared" si="3"/>
        <v>0</v>
      </c>
      <c r="R25" s="14"/>
      <c r="S25" s="4"/>
      <c r="T25" s="4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</row>
    <row r="26" spans="2:31" s="12" customFormat="1" ht="17.25" customHeight="1" x14ac:dyDescent="0.2">
      <c r="B26" s="30"/>
      <c r="C26" s="123" t="s">
        <v>149</v>
      </c>
      <c r="D26" s="50"/>
      <c r="E26" s="121">
        <f>SUM(E19:E25)</f>
        <v>13000</v>
      </c>
      <c r="F26" s="50"/>
      <c r="G26" s="121">
        <f>SUM(G19:G25)</f>
        <v>117508.771260001</v>
      </c>
      <c r="H26" s="50"/>
      <c r="I26" s="121">
        <f>SUM(I19:I25)</f>
        <v>-47547.143042892807</v>
      </c>
      <c r="J26" s="50"/>
      <c r="K26" s="121">
        <f>SUM(K19:K25)</f>
        <v>53822.764084188682</v>
      </c>
      <c r="L26" s="50"/>
      <c r="M26" s="122">
        <f>SUM(M19:M25)</f>
        <v>136784.39230129687</v>
      </c>
      <c r="N26" s="50"/>
      <c r="O26" s="121">
        <f>SUM(O19:O25)</f>
        <v>-6365.4062540890318</v>
      </c>
      <c r="P26" s="50"/>
      <c r="Q26" s="122">
        <f>SUM(Q19:Q25)</f>
        <v>130418.98604720786</v>
      </c>
      <c r="R26" s="17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</row>
    <row r="27" spans="2:31" x14ac:dyDescent="0.2">
      <c r="B27" s="19"/>
      <c r="C27" s="74"/>
      <c r="D27" s="50"/>
      <c r="E27" s="13"/>
      <c r="F27" s="50"/>
      <c r="G27" s="13"/>
      <c r="H27" s="50"/>
      <c r="I27" s="13"/>
      <c r="J27" s="50"/>
      <c r="K27" s="13"/>
      <c r="L27" s="50"/>
      <c r="M27" s="13"/>
      <c r="N27" s="50"/>
      <c r="O27" s="13"/>
      <c r="P27" s="50"/>
      <c r="Q27" s="13"/>
      <c r="R27" s="14"/>
      <c r="S27" s="4"/>
      <c r="T27" s="4"/>
    </row>
    <row r="28" spans="2:31" x14ac:dyDescent="0.2">
      <c r="B28" s="75"/>
      <c r="C28" s="76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47"/>
      <c r="S28" s="4"/>
      <c r="T28" s="4"/>
    </row>
    <row r="30" spans="2:31" ht="25.15" customHeight="1" x14ac:dyDescent="0.2">
      <c r="B30" s="139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3"/>
      <c r="Q30" s="3"/>
    </row>
    <row r="31" spans="2:31" x14ac:dyDescent="0.2">
      <c r="E31" s="13"/>
      <c r="G31" s="13"/>
      <c r="I31" s="13"/>
      <c r="K31" s="13"/>
      <c r="M31" s="13"/>
      <c r="O31" s="13"/>
      <c r="Q31" s="13"/>
    </row>
  </sheetData>
  <mergeCells count="1">
    <mergeCell ref="C30:O30"/>
  </mergeCells>
  <printOptions horizontalCentered="1"/>
  <pageMargins left="0.15748031496062992" right="0.15748031496062992" top="0.9055118110236221" bottom="0.78740157480314965" header="0.35433070866141736" footer="0.19685039370078741"/>
  <pageSetup paperSize="9" scale="59" orientation="portrait" r:id="rId1"/>
  <headerFooter alignWithMargins="0">
    <oddFooter>&amp;L&amp;D, &amp;T&amp;RSeite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CD9F6-5308-4215-9A8E-3A71C01E27CD}">
  <sheetPr>
    <tabColor rgb="FF92D050"/>
    <pageSetUpPr fitToPage="1"/>
  </sheetPr>
  <dimension ref="A1:I59"/>
  <sheetViews>
    <sheetView showGridLines="0" tabSelected="1" zoomScaleNormal="100" zoomScalePageLayoutView="98" workbookViewId="0">
      <pane ySplit="5" topLeftCell="A6" activePane="bottomLeft" state="frozen"/>
      <selection activeCell="M41" sqref="M41"/>
      <selection pane="bottomLeft" activeCell="G11" sqref="G11"/>
    </sheetView>
  </sheetViews>
  <sheetFormatPr defaultColWidth="11.42578125" defaultRowHeight="12.75" x14ac:dyDescent="0.2"/>
  <cols>
    <col min="1" max="1" width="2.7109375" style="3" customWidth="1"/>
    <col min="2" max="2" width="3.28515625" style="2" customWidth="1"/>
    <col min="3" max="3" width="81.85546875" style="3" customWidth="1"/>
    <col min="4" max="4" width="4.42578125" style="78" bestFit="1" customWidth="1"/>
    <col min="5" max="5" width="20.28515625" style="3" customWidth="1"/>
    <col min="6" max="6" width="4.42578125" style="78" bestFit="1" customWidth="1"/>
    <col min="7" max="7" width="20.28515625" style="3" customWidth="1"/>
    <col min="8" max="8" width="2.42578125" style="3" customWidth="1"/>
    <col min="9" max="16384" width="11.42578125" style="3"/>
  </cols>
  <sheetData>
    <row r="1" spans="1:9" x14ac:dyDescent="0.2">
      <c r="E1" s="6"/>
      <c r="G1" s="6"/>
    </row>
    <row r="2" spans="1:9" x14ac:dyDescent="0.2">
      <c r="B2" s="48"/>
      <c r="C2" s="8"/>
      <c r="D2" s="79"/>
      <c r="E2" s="80"/>
      <c r="F2" s="79"/>
      <c r="G2" s="80"/>
      <c r="H2" s="10"/>
    </row>
    <row r="3" spans="1:9" x14ac:dyDescent="0.2">
      <c r="B3" s="19"/>
      <c r="C3" s="12" t="s">
        <v>91</v>
      </c>
      <c r="D3" s="81"/>
      <c r="E3" s="64"/>
      <c r="F3" s="81"/>
      <c r="G3" s="64"/>
      <c r="H3" s="14"/>
    </row>
    <row r="4" spans="1:9" x14ac:dyDescent="0.2">
      <c r="B4" s="19"/>
      <c r="C4" s="12"/>
      <c r="D4" s="81"/>
      <c r="E4" s="64"/>
      <c r="F4" s="81"/>
      <c r="G4" s="124"/>
      <c r="H4" s="14"/>
    </row>
    <row r="5" spans="1:9" s="18" customFormat="1" ht="13.15" customHeight="1" x14ac:dyDescent="0.2">
      <c r="B5" s="30"/>
      <c r="C5" s="138" t="s">
        <v>136</v>
      </c>
      <c r="D5" s="15"/>
      <c r="E5" s="161" t="s">
        <v>134</v>
      </c>
      <c r="F5" s="162"/>
      <c r="G5" s="163" t="s">
        <v>135</v>
      </c>
      <c r="H5" s="17"/>
    </row>
    <row r="6" spans="1:9" s="18" customFormat="1" x14ac:dyDescent="0.2">
      <c r="B6" s="30"/>
      <c r="C6" s="166" t="s">
        <v>11</v>
      </c>
      <c r="D6" s="100"/>
      <c r="E6" s="167">
        <v>-57835.516535731796</v>
      </c>
      <c r="F6" s="100"/>
      <c r="G6" s="168">
        <v>10647.1582076668</v>
      </c>
      <c r="H6" s="17"/>
    </row>
    <row r="7" spans="1:9" x14ac:dyDescent="0.2">
      <c r="B7" s="19"/>
      <c r="C7" s="25" t="s">
        <v>69</v>
      </c>
      <c r="D7" s="84"/>
      <c r="E7" s="24">
        <v>12747.455650108001</v>
      </c>
      <c r="F7" s="84"/>
      <c r="G7" s="91">
        <v>10854.6800278756</v>
      </c>
      <c r="H7" s="14"/>
    </row>
    <row r="8" spans="1:9" x14ac:dyDescent="0.2">
      <c r="B8" s="19"/>
      <c r="C8" s="25" t="s">
        <v>9</v>
      </c>
      <c r="D8" s="84"/>
      <c r="E8" s="24">
        <v>24791.488000000001</v>
      </c>
      <c r="F8" s="84"/>
      <c r="G8" s="91">
        <v>-106.82938</v>
      </c>
      <c r="H8" s="14"/>
    </row>
    <row r="9" spans="1:9" ht="25.5" x14ac:dyDescent="0.2">
      <c r="B9" s="19"/>
      <c r="C9" s="25" t="s">
        <v>130</v>
      </c>
      <c r="D9" s="84"/>
      <c r="E9" s="26">
        <v>-363.81748179597798</v>
      </c>
      <c r="F9" s="84"/>
      <c r="G9" s="92">
        <v>-872.11433096960002</v>
      </c>
      <c r="H9" s="14"/>
    </row>
    <row r="10" spans="1:9" ht="25.5" x14ac:dyDescent="0.2">
      <c r="B10" s="19"/>
      <c r="C10" s="25" t="s">
        <v>119</v>
      </c>
      <c r="D10" s="84"/>
      <c r="E10" s="24">
        <v>8176.0244453376599</v>
      </c>
      <c r="F10" s="84"/>
      <c r="G10" s="91">
        <v>-712.38728845943297</v>
      </c>
      <c r="H10" s="14"/>
    </row>
    <row r="11" spans="1:9" ht="38.25" x14ac:dyDescent="0.2">
      <c r="B11" s="19"/>
      <c r="C11" s="25" t="s">
        <v>120</v>
      </c>
      <c r="D11" s="84"/>
      <c r="E11" s="24">
        <v>1175.14675962314</v>
      </c>
      <c r="F11" s="84"/>
      <c r="G11" s="91">
        <v>-9648.6668441110996</v>
      </c>
      <c r="H11" s="14"/>
    </row>
    <row r="12" spans="1:9" x14ac:dyDescent="0.2">
      <c r="B12" s="19"/>
      <c r="C12" s="25" t="s">
        <v>70</v>
      </c>
      <c r="D12" s="86"/>
      <c r="E12" s="29">
        <v>-10540.277720699602</v>
      </c>
      <c r="F12" s="85"/>
      <c r="G12" s="93">
        <v>-1792.28643085147</v>
      </c>
      <c r="H12" s="14"/>
    </row>
    <row r="13" spans="1:9" x14ac:dyDescent="0.2">
      <c r="B13" s="19"/>
      <c r="C13" s="25" t="s">
        <v>121</v>
      </c>
      <c r="D13" s="84"/>
      <c r="E13" s="24">
        <v>187.299015224589</v>
      </c>
      <c r="F13" s="86"/>
      <c r="G13" s="91">
        <v>199.319938246112</v>
      </c>
      <c r="H13" s="14"/>
    </row>
    <row r="14" spans="1:9" x14ac:dyDescent="0.2">
      <c r="A14" s="18"/>
      <c r="B14" s="30"/>
      <c r="C14" s="25" t="s">
        <v>122</v>
      </c>
      <c r="D14" s="87"/>
      <c r="E14" s="24">
        <v>-2838.0403066531499</v>
      </c>
      <c r="F14" s="86"/>
      <c r="G14" s="91">
        <v>-2145.48354339855</v>
      </c>
      <c r="H14" s="17"/>
      <c r="I14" s="18"/>
    </row>
    <row r="15" spans="1:9" x14ac:dyDescent="0.2">
      <c r="B15" s="19"/>
      <c r="C15" s="130" t="s">
        <v>71</v>
      </c>
      <c r="D15" s="85"/>
      <c r="E15" s="108">
        <v>-711.56741473107991</v>
      </c>
      <c r="F15" s="84"/>
      <c r="G15" s="109">
        <v>-3438.8009140600197</v>
      </c>
      <c r="H15" s="14"/>
    </row>
    <row r="16" spans="1:9" s="18" customFormat="1" x14ac:dyDescent="0.2">
      <c r="A16" s="3"/>
      <c r="B16" s="19"/>
      <c r="C16" s="125" t="s">
        <v>72</v>
      </c>
      <c r="D16" s="85"/>
      <c r="E16" s="46">
        <v>-25211.805589318214</v>
      </c>
      <c r="F16" s="87"/>
      <c r="G16" s="95">
        <v>2984.5894419383385</v>
      </c>
      <c r="H16" s="14"/>
      <c r="I16" s="3"/>
    </row>
    <row r="17" spans="1:9" x14ac:dyDescent="0.2">
      <c r="B17" s="19"/>
      <c r="C17" s="100"/>
      <c r="D17" s="85"/>
      <c r="E17" s="146" t="s">
        <v>0</v>
      </c>
      <c r="F17" s="87"/>
      <c r="G17" s="147" t="s">
        <v>0</v>
      </c>
      <c r="H17" s="14"/>
    </row>
    <row r="18" spans="1:9" x14ac:dyDescent="0.2">
      <c r="B18" s="19"/>
      <c r="C18" s="82" t="s">
        <v>73</v>
      </c>
      <c r="D18" s="86"/>
      <c r="E18" s="24" t="s">
        <v>0</v>
      </c>
      <c r="F18" s="85"/>
      <c r="G18" s="91" t="s">
        <v>0</v>
      </c>
      <c r="H18" s="14"/>
    </row>
    <row r="19" spans="1:9" ht="28.5" customHeight="1" x14ac:dyDescent="0.2">
      <c r="B19" s="19"/>
      <c r="C19" s="25" t="s">
        <v>123</v>
      </c>
      <c r="D19" s="85"/>
      <c r="E19" s="26">
        <v>45162.472042757901</v>
      </c>
      <c r="F19" s="86"/>
      <c r="G19" s="92">
        <v>-5031.5273888010997</v>
      </c>
      <c r="H19" s="14"/>
    </row>
    <row r="20" spans="1:9" x14ac:dyDescent="0.2">
      <c r="B20" s="19"/>
      <c r="C20" s="25" t="s">
        <v>74</v>
      </c>
      <c r="D20" s="85"/>
      <c r="E20" s="24">
        <v>1571.9409997003199</v>
      </c>
      <c r="F20" s="86"/>
      <c r="G20" s="91">
        <v>3481.0132216264401</v>
      </c>
      <c r="H20" s="14"/>
    </row>
    <row r="21" spans="1:9" ht="25.5" x14ac:dyDescent="0.2">
      <c r="A21" s="18"/>
      <c r="B21" s="30"/>
      <c r="C21" s="25" t="s">
        <v>124</v>
      </c>
      <c r="D21" s="87"/>
      <c r="E21" s="26">
        <v>-43610.041101215698</v>
      </c>
      <c r="F21" s="85"/>
      <c r="G21" s="92">
        <v>11081.6748528807</v>
      </c>
      <c r="H21" s="17"/>
      <c r="I21" s="18"/>
    </row>
    <row r="22" spans="1:9" x14ac:dyDescent="0.2">
      <c r="B22" s="19"/>
      <c r="C22" s="130" t="s">
        <v>75</v>
      </c>
      <c r="D22" s="85"/>
      <c r="E22" s="108">
        <v>-1096.6034223366401</v>
      </c>
      <c r="F22" s="85"/>
      <c r="G22" s="109">
        <v>-12766.4800047237</v>
      </c>
      <c r="H22" s="14"/>
    </row>
    <row r="23" spans="1:9" s="18" customFormat="1" x14ac:dyDescent="0.2">
      <c r="B23" s="30"/>
      <c r="C23" s="125" t="s">
        <v>76</v>
      </c>
      <c r="D23" s="87"/>
      <c r="E23" s="46">
        <v>2027.76851890588</v>
      </c>
      <c r="F23" s="87"/>
      <c r="G23" s="95">
        <v>-3235.3193190176598</v>
      </c>
      <c r="H23" s="17"/>
    </row>
    <row r="24" spans="1:9" x14ac:dyDescent="0.2">
      <c r="A24" s="18"/>
      <c r="B24" s="30"/>
      <c r="C24" s="125"/>
      <c r="D24" s="87"/>
      <c r="E24" s="46" t="s">
        <v>0</v>
      </c>
      <c r="F24" s="87"/>
      <c r="G24" s="95" t="s">
        <v>0</v>
      </c>
      <c r="H24" s="17"/>
      <c r="I24" s="18"/>
    </row>
    <row r="25" spans="1:9" s="18" customFormat="1" x14ac:dyDescent="0.2">
      <c r="A25" s="3"/>
      <c r="B25" s="19"/>
      <c r="C25" s="125" t="s">
        <v>77</v>
      </c>
      <c r="D25" s="85"/>
      <c r="E25" s="46">
        <v>-23184.037070412302</v>
      </c>
      <c r="F25" s="87"/>
      <c r="G25" s="95">
        <v>-250.72987707932299</v>
      </c>
      <c r="H25" s="14"/>
      <c r="I25" s="3"/>
    </row>
    <row r="26" spans="1:9" s="18" customFormat="1" x14ac:dyDescent="0.2">
      <c r="A26" s="3"/>
      <c r="B26" s="19"/>
      <c r="C26" s="88"/>
      <c r="D26" s="85"/>
      <c r="E26" s="21" t="s">
        <v>0</v>
      </c>
      <c r="F26" s="85"/>
      <c r="G26" s="90" t="s">
        <v>0</v>
      </c>
      <c r="H26" s="14"/>
      <c r="I26" s="3"/>
    </row>
    <row r="27" spans="1:9" x14ac:dyDescent="0.2">
      <c r="B27" s="19"/>
      <c r="C27" s="82" t="s">
        <v>78</v>
      </c>
      <c r="D27" s="85"/>
      <c r="E27" s="24">
        <v>-1069.13332612305</v>
      </c>
      <c r="F27" s="86"/>
      <c r="G27" s="91">
        <v>-809.67098672486702</v>
      </c>
      <c r="H27" s="14"/>
    </row>
    <row r="28" spans="1:9" x14ac:dyDescent="0.2">
      <c r="B28" s="19"/>
      <c r="C28" s="82" t="s">
        <v>79</v>
      </c>
      <c r="D28" s="85"/>
      <c r="E28" s="24">
        <v>-532.860019558516</v>
      </c>
      <c r="F28" s="86"/>
      <c r="G28" s="91">
        <v>-41.760869260359996</v>
      </c>
      <c r="H28" s="14"/>
    </row>
    <row r="29" spans="1:9" x14ac:dyDescent="0.2">
      <c r="B29" s="19"/>
      <c r="C29" s="82" t="s">
        <v>150</v>
      </c>
      <c r="D29" s="85"/>
      <c r="E29" s="24">
        <v>-6057.3656600000004</v>
      </c>
      <c r="F29" s="85"/>
      <c r="G29" s="91">
        <v>-1878.37796099088</v>
      </c>
      <c r="H29" s="14"/>
    </row>
    <row r="30" spans="1:9" ht="25.5" hidden="1" x14ac:dyDescent="0.2">
      <c r="B30" s="19"/>
      <c r="C30" s="82" t="s">
        <v>125</v>
      </c>
      <c r="D30" s="85"/>
      <c r="E30" s="24">
        <v>-2.3815328670025298E-4</v>
      </c>
      <c r="F30" s="85"/>
      <c r="G30" s="91">
        <v>0</v>
      </c>
      <c r="H30" s="14"/>
    </row>
    <row r="31" spans="1:9" hidden="1" x14ac:dyDescent="0.2">
      <c r="A31" s="18"/>
      <c r="B31" s="30"/>
      <c r="C31" s="82" t="s">
        <v>127</v>
      </c>
      <c r="D31" s="87"/>
      <c r="E31" s="24"/>
      <c r="F31" s="86"/>
      <c r="G31" s="91"/>
      <c r="H31" s="17"/>
      <c r="I31" s="18"/>
    </row>
    <row r="32" spans="1:9" x14ac:dyDescent="0.2">
      <c r="B32" s="19"/>
      <c r="C32" s="82" t="s">
        <v>143</v>
      </c>
      <c r="D32" s="85"/>
      <c r="E32" s="24">
        <v>4.4617258012294805E-4</v>
      </c>
      <c r="F32" s="85"/>
      <c r="G32" s="91">
        <v>842.8</v>
      </c>
      <c r="H32" s="14"/>
    </row>
    <row r="33" spans="1:9" s="18" customFormat="1" x14ac:dyDescent="0.2">
      <c r="A33" s="3"/>
      <c r="B33" s="19"/>
      <c r="C33" s="82" t="s">
        <v>80</v>
      </c>
      <c r="D33" s="85"/>
      <c r="E33" s="24">
        <v>229.64447190157901</v>
      </c>
      <c r="F33" s="85"/>
      <c r="G33" s="91">
        <v>694.33872065561502</v>
      </c>
      <c r="H33" s="14"/>
      <c r="I33" s="3"/>
    </row>
    <row r="34" spans="1:9" x14ac:dyDescent="0.2">
      <c r="B34" s="19"/>
      <c r="C34" s="129" t="s">
        <v>98</v>
      </c>
      <c r="D34" s="85"/>
      <c r="E34" s="108">
        <v>610.25699999999995</v>
      </c>
      <c r="F34" s="85"/>
      <c r="G34" s="109">
        <v>281.49099999999999</v>
      </c>
      <c r="H34" s="14"/>
    </row>
    <row r="35" spans="1:9" x14ac:dyDescent="0.2">
      <c r="B35" s="19"/>
      <c r="C35" s="125" t="s">
        <v>81</v>
      </c>
      <c r="D35" s="85"/>
      <c r="E35" s="46">
        <v>-6819.4573257606899</v>
      </c>
      <c r="F35" s="87"/>
      <c r="G35" s="95">
        <v>-911.18061363125798</v>
      </c>
      <c r="H35" s="14"/>
    </row>
    <row r="36" spans="1:9" x14ac:dyDescent="0.2">
      <c r="B36" s="19"/>
      <c r="C36" s="126"/>
      <c r="D36" s="86"/>
      <c r="E36" s="112" t="s">
        <v>0</v>
      </c>
      <c r="F36" s="85"/>
      <c r="G36" s="115" t="s">
        <v>0</v>
      </c>
      <c r="H36" s="14"/>
    </row>
    <row r="37" spans="1:9" ht="14.25" x14ac:dyDescent="0.2">
      <c r="B37" s="19"/>
      <c r="C37" s="125" t="s">
        <v>128</v>
      </c>
      <c r="D37" s="86"/>
      <c r="E37" s="127">
        <v>-30003.494396172991</v>
      </c>
      <c r="F37" s="87"/>
      <c r="G37" s="128">
        <v>-1161.9104907105809</v>
      </c>
      <c r="H37" s="14"/>
    </row>
    <row r="38" spans="1:9" x14ac:dyDescent="0.2">
      <c r="B38" s="19"/>
      <c r="C38" s="88"/>
      <c r="D38" s="86"/>
      <c r="E38" s="21" t="s">
        <v>0</v>
      </c>
      <c r="F38" s="85"/>
      <c r="G38" s="90" t="s">
        <v>0</v>
      </c>
      <c r="H38" s="14"/>
    </row>
    <row r="39" spans="1:9" hidden="1" x14ac:dyDescent="0.2">
      <c r="B39" s="19"/>
      <c r="C39" s="82" t="s">
        <v>82</v>
      </c>
      <c r="D39" s="86"/>
      <c r="E39" s="24">
        <v>5.3953386377543202E-6</v>
      </c>
      <c r="F39" s="85"/>
      <c r="G39" s="91">
        <v>-6.1807783582480599E-5</v>
      </c>
      <c r="H39" s="14"/>
    </row>
    <row r="40" spans="1:9" x14ac:dyDescent="0.2">
      <c r="B40" s="19"/>
      <c r="C40" s="82" t="s">
        <v>144</v>
      </c>
      <c r="D40" s="86"/>
      <c r="E40" s="24">
        <v>0</v>
      </c>
      <c r="F40" s="85"/>
      <c r="G40" s="91">
        <v>-67.198929481288403</v>
      </c>
      <c r="H40" s="14"/>
    </row>
    <row r="41" spans="1:9" hidden="1" x14ac:dyDescent="0.2">
      <c r="B41" s="19"/>
      <c r="C41" s="82" t="s">
        <v>126</v>
      </c>
      <c r="D41" s="85"/>
      <c r="E41" s="24">
        <v>0</v>
      </c>
      <c r="F41" s="85"/>
      <c r="G41" s="91">
        <v>0</v>
      </c>
      <c r="H41" s="14"/>
    </row>
    <row r="42" spans="1:9" x14ac:dyDescent="0.2">
      <c r="A42" s="18"/>
      <c r="B42" s="19"/>
      <c r="C42" s="82" t="s">
        <v>83</v>
      </c>
      <c r="D42" s="86"/>
      <c r="E42" s="24">
        <v>0</v>
      </c>
      <c r="F42" s="86"/>
      <c r="G42" s="91">
        <v>18537.11</v>
      </c>
      <c r="H42" s="14"/>
      <c r="I42" s="18"/>
    </row>
    <row r="43" spans="1:9" x14ac:dyDescent="0.2">
      <c r="B43" s="19"/>
      <c r="C43" s="82" t="s">
        <v>84</v>
      </c>
      <c r="D43" s="86"/>
      <c r="E43" s="24">
        <v>15872.174000000001</v>
      </c>
      <c r="F43" s="86"/>
      <c r="G43" s="91">
        <v>8937.3040000000001</v>
      </c>
      <c r="H43" s="14"/>
    </row>
    <row r="44" spans="1:9" s="18" customFormat="1" x14ac:dyDescent="0.2">
      <c r="A44" s="3"/>
      <c r="B44" s="19"/>
      <c r="C44" s="89" t="s">
        <v>85</v>
      </c>
      <c r="D44" s="86"/>
      <c r="E44" s="24">
        <v>-17232.868999999999</v>
      </c>
      <c r="F44" s="86"/>
      <c r="G44" s="91">
        <v>-58072.909</v>
      </c>
      <c r="H44" s="14"/>
      <c r="I44" s="3"/>
    </row>
    <row r="45" spans="1:9" x14ac:dyDescent="0.2">
      <c r="B45" s="19"/>
      <c r="C45" s="129" t="s">
        <v>86</v>
      </c>
      <c r="D45" s="86"/>
      <c r="E45" s="108">
        <v>-7159.7725389127099</v>
      </c>
      <c r="F45" s="86"/>
      <c r="G45" s="109">
        <v>-8770.4687831919309</v>
      </c>
      <c r="H45" s="14"/>
    </row>
    <row r="46" spans="1:9" x14ac:dyDescent="0.2">
      <c r="B46" s="19"/>
      <c r="C46" s="125" t="s">
        <v>87</v>
      </c>
      <c r="E46" s="46">
        <v>-8520.4673931254711</v>
      </c>
      <c r="F46" s="87"/>
      <c r="G46" s="95">
        <v>-39436.163031764001</v>
      </c>
      <c r="H46" s="14"/>
    </row>
    <row r="47" spans="1:9" x14ac:dyDescent="0.2">
      <c r="B47" s="19"/>
      <c r="C47" s="83"/>
      <c r="E47" s="43"/>
      <c r="F47" s="85"/>
      <c r="G47" s="94"/>
      <c r="H47" s="14"/>
    </row>
    <row r="48" spans="1:9" x14ac:dyDescent="0.2">
      <c r="B48" s="19"/>
      <c r="C48" s="82" t="s">
        <v>88</v>
      </c>
      <c r="E48" s="24">
        <v>122631.806781394</v>
      </c>
      <c r="F48" s="86"/>
      <c r="G48" s="91">
        <v>102010.35617198799</v>
      </c>
      <c r="H48" s="14"/>
    </row>
    <row r="49" spans="1:8" ht="14.25" x14ac:dyDescent="0.2">
      <c r="B49" s="19"/>
      <c r="C49" s="82" t="s">
        <v>129</v>
      </c>
      <c r="E49" s="24">
        <v>-38523.961789298497</v>
      </c>
      <c r="F49" s="85"/>
      <c r="G49" s="91">
        <v>-40598.073522474602</v>
      </c>
      <c r="H49" s="14"/>
    </row>
    <row r="50" spans="1:8" x14ac:dyDescent="0.2">
      <c r="B50" s="19"/>
      <c r="C50" s="129" t="s">
        <v>89</v>
      </c>
      <c r="E50" s="108">
        <v>-634.6503348500429</v>
      </c>
      <c r="F50" s="85"/>
      <c r="G50" s="109">
        <v>-315.90731234942501</v>
      </c>
      <c r="H50" s="14"/>
    </row>
    <row r="51" spans="1:8" x14ac:dyDescent="0.2">
      <c r="B51" s="19"/>
      <c r="C51" s="125" t="s">
        <v>90</v>
      </c>
      <c r="E51" s="46">
        <v>83473.195549283992</v>
      </c>
      <c r="F51" s="86"/>
      <c r="G51" s="95">
        <v>61096.376624319397</v>
      </c>
      <c r="H51" s="14"/>
    </row>
    <row r="52" spans="1:8" x14ac:dyDescent="0.2">
      <c r="B52" s="19"/>
      <c r="H52" s="14"/>
    </row>
    <row r="53" spans="1:8" x14ac:dyDescent="0.2">
      <c r="B53" s="59"/>
      <c r="C53" s="45"/>
      <c r="D53" s="131"/>
      <c r="E53" s="45"/>
      <c r="F53" s="131"/>
      <c r="G53" s="45"/>
      <c r="H53" s="47"/>
    </row>
    <row r="55" spans="1:8" ht="14.25" x14ac:dyDescent="0.2">
      <c r="A55" s="106"/>
      <c r="B55" s="139" t="s">
        <v>1</v>
      </c>
      <c r="C55" s="3" t="s">
        <v>92</v>
      </c>
    </row>
    <row r="56" spans="1:8" ht="14.25" x14ac:dyDescent="0.2">
      <c r="A56" s="106"/>
      <c r="B56" s="139" t="s">
        <v>2</v>
      </c>
      <c r="C56" s="3" t="s">
        <v>93</v>
      </c>
    </row>
    <row r="57" spans="1:8" ht="14.25" x14ac:dyDescent="0.2">
      <c r="A57" s="106"/>
      <c r="B57" s="139"/>
      <c r="C57" s="170"/>
      <c r="D57" s="170"/>
      <c r="E57" s="170"/>
      <c r="F57" s="170"/>
      <c r="G57" s="170"/>
    </row>
    <row r="59" spans="1:8" ht="30.75" customHeight="1" x14ac:dyDescent="0.2"/>
  </sheetData>
  <mergeCells count="1">
    <mergeCell ref="C57:G57"/>
  </mergeCells>
  <printOptions horizontalCentered="1"/>
  <pageMargins left="0.15748031496062992" right="0.15748031496062992" top="0.9055118110236221" bottom="0.78740157480314965" header="0.35433070866141736" footer="0.19685039370078741"/>
  <pageSetup paperSize="9" scale="74" orientation="portrait" r:id="rId1"/>
  <headerFooter alignWithMargins="0">
    <oddFooter>&amp;L&amp;D, &amp;T&amp;RSeite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PL</vt:lpstr>
      <vt:lpstr>BS</vt:lpstr>
      <vt:lpstr>EQ</vt:lpstr>
      <vt:lpstr>CF</vt:lpstr>
      <vt:lpstr>BS!Print_Area</vt:lpstr>
      <vt:lpstr>CF!Print_Area</vt:lpstr>
      <vt:lpstr>EQ!Print_Area</vt:lpstr>
      <vt:lpstr>PL!Print_Area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Englert Tanja</dc:creator>
  <cp:lastModifiedBy>Payer Margit</cp:lastModifiedBy>
  <cp:lastPrinted>2021-11-15T15:33:19Z</cp:lastPrinted>
  <dcterms:created xsi:type="dcterms:W3CDTF">2019-06-13T07:46:56Z</dcterms:created>
  <dcterms:modified xsi:type="dcterms:W3CDTF">2021-11-15T19:17:40Z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