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Financials - QuarterlyReporting\FY21\FY21-Q4\_FY21-Q4 geprüft\KTC KA + Notes Aufbereitung inkl. SmV-Bericht\Financials für Homepage\"/>
    </mc:Choice>
  </mc:AlternateContent>
  <xr:revisionPtr revIDLastSave="0" documentId="13_ncr:1_{ACF50F74-B944-43FF-A932-05B09D4A5E62}" xr6:coauthVersionLast="45" xr6:coauthVersionMax="45" xr10:uidLastSave="{00000000-0000-0000-0000-000000000000}"/>
  <bookViews>
    <workbookView xWindow="28680" yWindow="-120" windowWidth="29040" windowHeight="15840" activeTab="3" xr2:uid="{0148CAC1-E6DF-4037-91BB-2FD19CBA2518}"/>
  </bookViews>
  <sheets>
    <sheet name="PL" sheetId="1" r:id="rId1"/>
    <sheet name="BS" sheetId="2" r:id="rId2"/>
    <sheet name="EQ" sheetId="3" r:id="rId3"/>
    <sheet name="CF" sheetId="4" r:id="rId4"/>
  </sheets>
  <definedNames>
    <definedName name="_Order1" hidden="1">255</definedName>
    <definedName name="_Order2" hidden="1">255</definedName>
    <definedName name="_Regression_Int" hidden="1">1</definedName>
    <definedName name="aaaaaa" hidden="1">{"GTI monthly IS",#N/A,FALSE,"gti";#N/A,#N/A,FALSE,"gti"}</definedName>
    <definedName name="ab">100000</definedName>
    <definedName name="abc" hidden="1">{"GTI monthly IS",#N/A,FALSE,"gti";#N/A,#N/A,FALSE,"gti"}</definedName>
    <definedName name="asdf" hidden="1">{"GTI monthly IS",#N/A,FALSE,"gti";#N/A,#N/A,FALSE,"gti"}</definedName>
    <definedName name="asdff" hidden="1">{"GTI monthly IS",#N/A,FALSE,"gti";#N/A,#N/A,FALSE,"gti"}</definedName>
    <definedName name="cc" hidden="1">{"GTI monthly IS",#N/A,FALSE,"gti";#N/A,#N/A,FALSE,"gti"}</definedName>
    <definedName name="coco" hidden="1">{"GTI monthly IS",#N/A,FALSE,"gti";#N/A,#N/A,FALSE,"gti"}</definedName>
    <definedName name="cust" hidden="1">{"GLI-Income Statement",#N/A,FALSE,"gli";"GLI - Balance Sheet Wksht",#N/A,FALSE,"gli";"GLI-Cash Flow",#N/A,FALSE,"gli";"GLI Qtrly Stats",#N/A,FALSE,"gli"}</definedName>
    <definedName name="_xlnm.Database">#REF!</definedName>
    <definedName name="_xlnm.Print_Area" localSheetId="1">BS!$A$1:$H$64</definedName>
    <definedName name="_xlnm.Print_Area" localSheetId="3">CF!$B$2:$H$58</definedName>
    <definedName name="_xlnm.Print_Area" localSheetId="2">EQ!$B$2:$R$31</definedName>
    <definedName name="_xlnm.Print_Area" localSheetId="0">PL!$B$2:$H$49</definedName>
    <definedName name="fdfss" hidden="1">{"GLI-Income Statement",#N/A,FALSE,"gli";"GLI - Balance Sheet Wksht",#N/A,FALSE,"gli";"GLI-Cash Flow",#N/A,FALSE,"gli";"GLI Qtrly Stats",#N/A,FALSE,"gli"}</definedName>
    <definedName name="fdsfs" hidden="1">{"GLI-Income Statement",#N/A,FALSE,"gli";"GLI - Balance Sheet Wksht",#N/A,FALSE,"gli";"GLI-Cash Flow",#N/A,FALSE,"gli";"GLI Qtrly Stats",#N/A,FALSE,"gli"}</definedName>
    <definedName name="five" hidden="1">{"ONE",#N/A,FALSE,"Sheet1"}</definedName>
    <definedName name="gas" hidden="1">{"GTI monthly IS",#N/A,FALSE,"gti";#N/A,#N/A,FALSE,"gti"}</definedName>
    <definedName name="hhkhk" hidden="1">{"GTI monthly IS",#N/A,FALSE,"gti";#N/A,#N/A,FALSE,"gti"}</definedName>
    <definedName name="HISTORICAL" hidden="1">{"GTI monthly IS",#N/A,FALSE,"gti";#N/A,#N/A,FALSE,"gti"}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39141.7250115741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a" hidden="1">{"GTI monthly IS",#N/A,FALSE,"gti";#N/A,#N/A,FALSE,"gti"}</definedName>
    <definedName name="longh" hidden="1">{"GTI monthly IS",#N/A,FALSE,"gti";#N/A,#N/A,FALSE,"gti"}</definedName>
    <definedName name="mm" hidden="1">{"GLI-Income Statement",#N/A,FALSE,"gli";"GLI - Balance Sheet Wksht",#N/A,FALSE,"gli";"GLI-Cash Flow",#N/A,FALSE,"gli";"GLI Qtrly Stats",#N/A,FALSE,"gli"}</definedName>
    <definedName name="NNN" hidden="1">{"GTI monthly IS",#N/A,FALSE,"gti";#N/A,#N/A,FALSE,"gti"}</definedName>
    <definedName name="ss" hidden="1">{"GTI monthly IS",#N/A,FALSE,"gti";#N/A,#N/A,FALSE,"gti"}</definedName>
    <definedName name="tal" hidden="1">{"GLI-Income Statement",#N/A,FALSE,"gli";"GLI - Balance Sheet Wksht",#N/A,FALSE,"gli";"GLI-Cash Flow",#N/A,FALSE,"gli";"GLI Qtrly Stats",#N/A,FALSE,"gli"}</definedName>
    <definedName name="ten" hidden="1">{"ONE",#N/A,FALSE,"Sheet1"}</definedName>
    <definedName name="two" hidden="1">{"ONE",#N/A,FALSE,"Sheet1"}</definedName>
    <definedName name="v" hidden="1">{"GTI monthly IS",#N/A,FALSE,"gti";#N/A,#N/A,FALSE,"gti"}</definedName>
    <definedName name="vv" hidden="1">{"GTI monthly IS",#N/A,FALSE,"gti";#N/A,#N/A,FALSE,"gti"}</definedName>
    <definedName name="wrn.gti._.qtrly._.stats." hidden="1">{"GTI monthly IS",#N/A,FALSE,"gti";#N/A,#N/A,FALSE,"gti"}</definedName>
    <definedName name="wrn.ONE." hidden="1">{"ONE",#N/A,FALSE,"Sheet1"}</definedName>
    <definedName name="wrn.Print._.all._.GLI._.Reports." hidden="1">{"GLI-Income Statement",#N/A,FALSE,"gli";"GLI - Balance Sheet Wksht",#N/A,FALSE,"gli";"GLI-Cash Flow",#N/A,FALSE,"gli";"GLI Qtrly Stats",#N/A,FALSE,"gli"}</definedName>
    <definedName name="xxxxxx" hidden="1">{"ONE",#N/A,FALSE,"Sheet1"}</definedName>
    <definedName name="zu">83453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6" i="3" l="1"/>
  <c r="Q8" i="3"/>
  <c r="M8" i="3"/>
  <c r="M16" i="3"/>
  <c r="M26" i="3"/>
  <c r="O16" i="3" l="1"/>
  <c r="K16" i="3"/>
  <c r="I16" i="3"/>
  <c r="O26" i="3"/>
  <c r="K26" i="3"/>
  <c r="G26" i="3"/>
  <c r="E26" i="3"/>
  <c r="I26" i="3"/>
  <c r="M25" i="3"/>
  <c r="Q25" i="3" s="1"/>
  <c r="M24" i="3"/>
  <c r="Q24" i="3" s="1"/>
  <c r="M23" i="3"/>
  <c r="M22" i="3"/>
  <c r="Q22" i="3" s="1"/>
  <c r="M21" i="3"/>
  <c r="Q21" i="3" s="1"/>
  <c r="M20" i="3"/>
  <c r="Q20" i="3" s="1"/>
  <c r="M19" i="3"/>
  <c r="M15" i="3"/>
  <c r="Q15" i="3" s="1"/>
  <c r="M14" i="3"/>
  <c r="Q14" i="3" s="1"/>
  <c r="M12" i="3"/>
  <c r="Q12" i="3" s="1"/>
  <c r="M11" i="3"/>
  <c r="Q11" i="3" s="1"/>
  <c r="M10" i="3"/>
  <c r="Q10" i="3" s="1"/>
  <c r="M9" i="3"/>
  <c r="Q9" i="3" s="1"/>
  <c r="Q16" i="3" l="1"/>
  <c r="Q19" i="3"/>
</calcChain>
</file>

<file path=xl/sharedStrings.xml><?xml version="1.0" encoding="utf-8"?>
<sst xmlns="http://schemas.openxmlformats.org/spreadsheetml/2006/main" count="185" uniqueCount="150">
  <si>
    <t>Consolidated statement of comprehensive income.</t>
  </si>
  <si>
    <t>Revenues</t>
  </si>
  <si>
    <t>Other operating income</t>
  </si>
  <si>
    <t>Changes in finished and unfinished goods and work in progress</t>
  </si>
  <si>
    <t>Cost of materials and other production services</t>
  </si>
  <si>
    <t>Staff costs</t>
  </si>
  <si>
    <t xml:space="preserve">Amortization and depreciation </t>
  </si>
  <si>
    <t>Other operating expenses</t>
  </si>
  <si>
    <t>Operating result</t>
  </si>
  <si>
    <t>Finance income</t>
  </si>
  <si>
    <t>Finance costs</t>
  </si>
  <si>
    <t>Financial result</t>
  </si>
  <si>
    <t xml:space="preserve">Result before income taxes </t>
  </si>
  <si>
    <t>Income taxes</t>
  </si>
  <si>
    <t xml:space="preserve">Result for the period </t>
  </si>
  <si>
    <t>Non-controlling interests</t>
  </si>
  <si>
    <t>Other comprehensive income for the period</t>
  </si>
  <si>
    <t>Total items subsequently to be reclassified to the result for the period</t>
  </si>
  <si>
    <t>Total items subsequently not to be reclassified to the result for the period</t>
  </si>
  <si>
    <t/>
  </si>
  <si>
    <t>Consolidated balance sheet.</t>
  </si>
  <si>
    <t>ASSETS</t>
  </si>
  <si>
    <t>Property, plant and equipment</t>
  </si>
  <si>
    <t>Interests in associates and joint ventures</t>
  </si>
  <si>
    <t>Other non-current financial assets and investments</t>
  </si>
  <si>
    <t>Non-current contract assets</t>
  </si>
  <si>
    <t>Deferred tax assets</t>
  </si>
  <si>
    <t>Current assets</t>
  </si>
  <si>
    <t>Inventories</t>
  </si>
  <si>
    <t>Trade receivables and other current assets</t>
  </si>
  <si>
    <t>Current contract assets</t>
  </si>
  <si>
    <t xml:space="preserve">Current tax receivables </t>
  </si>
  <si>
    <t>Other current financial assets</t>
  </si>
  <si>
    <t>Cash and cash equivalents</t>
  </si>
  <si>
    <t>EQUITY</t>
  </si>
  <si>
    <t>Share capital</t>
  </si>
  <si>
    <t>Capital reserve</t>
  </si>
  <si>
    <t>LIABILITIES</t>
  </si>
  <si>
    <t>Non-current liabilities</t>
  </si>
  <si>
    <t>Non-current financial liabilities</t>
  </si>
  <si>
    <t>Liabilities from post-employment benefits to employees</t>
  </si>
  <si>
    <t>Non-current provisions</t>
  </si>
  <si>
    <t xml:space="preserve">Deferred tax liabilities </t>
  </si>
  <si>
    <t>Current liabilities</t>
  </si>
  <si>
    <t>Current financial liabilities</t>
  </si>
  <si>
    <t>Trade payables</t>
  </si>
  <si>
    <t>Current contract liabilities</t>
  </si>
  <si>
    <t>Current provisions</t>
  </si>
  <si>
    <t>Current tax liabilities</t>
  </si>
  <si>
    <t>Other liabilities and deferred income</t>
  </si>
  <si>
    <t>TOTAL LIABILITIES</t>
  </si>
  <si>
    <t>TOTAL EQUITY AND LIABILITIES</t>
  </si>
  <si>
    <t>Consolidated statement of changes in equity.</t>
  </si>
  <si>
    <t>Attributable to equity holders of the company</t>
  </si>
  <si>
    <t>Total equity</t>
  </si>
  <si>
    <t>Share 
capital</t>
  </si>
  <si>
    <t>Other 
reserves</t>
  </si>
  <si>
    <t>Dividend</t>
  </si>
  <si>
    <t>Result for the period</t>
  </si>
  <si>
    <t>Other comprehensive income for the period:</t>
  </si>
  <si>
    <t>Consolidated cash flow statement.</t>
  </si>
  <si>
    <t>Cash flow from operating activities</t>
  </si>
  <si>
    <t>Cash flow from earnings</t>
  </si>
  <si>
    <t>Change in net working capital</t>
  </si>
  <si>
    <t>Cash flow from investing activities</t>
  </si>
  <si>
    <t>Purchase of property, plant and equipment</t>
  </si>
  <si>
    <t>Purchase of intangible assets</t>
  </si>
  <si>
    <t>Purchase of securities, investments and other non-current financial assets</t>
  </si>
  <si>
    <t xml:space="preserve">Payments for the acquisition of entities (less cash and cash equivalents of these entities) </t>
  </si>
  <si>
    <t>Payments for the acquisition of non-controlling interests</t>
  </si>
  <si>
    <t>Proceeds from the disposal of property, plant and equipment and intangible assets</t>
  </si>
  <si>
    <t>Proceeds from the disposal of securities and other financial assets</t>
  </si>
  <si>
    <t>Cash flow from financing activities</t>
  </si>
  <si>
    <t>Increase in non-current financial liabilities</t>
  </si>
  <si>
    <t>Increase in current financial liabilities</t>
  </si>
  <si>
    <t>Decrease in current financial liabilities</t>
  </si>
  <si>
    <t>Cash and cash equivalents at beginning of year</t>
  </si>
  <si>
    <t>Change in net working capital:</t>
  </si>
  <si>
    <t>1)</t>
  </si>
  <si>
    <t>2)</t>
  </si>
  <si>
    <t>Non-current lease receivables</t>
  </si>
  <si>
    <t>Current lease receivables</t>
  </si>
  <si>
    <t>Non-current lease liabilities</t>
  </si>
  <si>
    <t>Non-current contract liabilities</t>
  </si>
  <si>
    <t xml:space="preserve">Other non-current liabilities </t>
  </si>
  <si>
    <t>Current lease liabilities</t>
  </si>
  <si>
    <t>Dividend paid to parent company’s shareholders</t>
  </si>
  <si>
    <t>Lease payments</t>
  </si>
  <si>
    <t>Exchange gains/losses</t>
  </si>
  <si>
    <t>Impairment charge</t>
  </si>
  <si>
    <t>Proportional results from associates and joint ventures from financial investments</t>
  </si>
  <si>
    <t xml:space="preserve">Proportional result of associates and joint ventures </t>
  </si>
  <si>
    <t>Effects from changes in shares and capital in subsidiaries</t>
  </si>
  <si>
    <t>Carrying amount as of March 31, 2020</t>
  </si>
  <si>
    <t>Payments for the acquisition of shares in at-equity-consolidated entities</t>
  </si>
  <si>
    <t xml:space="preserve">Earnings per share from the result for the period 
attributable to the equity holders of the company </t>
  </si>
  <si>
    <t>Consolidated retained earnings</t>
  </si>
  <si>
    <t>Cash and cash equivalents at the end of the year</t>
  </si>
  <si>
    <t>Cash flow from operating activities + cash flow from investing activities</t>
  </si>
  <si>
    <t>Free cash flow + cash flow from financing activities</t>
  </si>
  <si>
    <t>Proceeds from the disposal of shares and liquidation of subsidiaries</t>
  </si>
  <si>
    <t>2019/20</t>
  </si>
  <si>
    <t>2020/21</t>
  </si>
  <si>
    <t>in EUR</t>
  </si>
  <si>
    <t>Condensed Consolidated Financial Information as of March 31, 2021.</t>
  </si>
  <si>
    <t>Operating result before amortization, depreciation and impairment (EBITDA)</t>
  </si>
  <si>
    <t>Operating result (EBIT)</t>
  </si>
  <si>
    <t>Other comprehensive income for the period net of tax</t>
  </si>
  <si>
    <t xml:space="preserve">Total comprehensive income for the period </t>
  </si>
  <si>
    <t>EBITDA (Operating result before amortization, depreciation and impairment) was inlcuded as new key figure to show the operating result without non-cash relevant amortization, depreciation and impairment more clearly.</t>
  </si>
  <si>
    <t>March 31, 2020</t>
  </si>
  <si>
    <t>March 31, 2021</t>
  </si>
  <si>
    <t>Other non-current assets</t>
  </si>
  <si>
    <t>Non-current assets</t>
  </si>
  <si>
    <t xml:space="preserve">Intangible assets </t>
  </si>
  <si>
    <t xml:space="preserve">TOTAL ASSETS </t>
  </si>
  <si>
    <t>Retained earnings and other reserves</t>
  </si>
  <si>
    <t xml:space="preserve">Capital and reserves attributable to equity holders of the company </t>
  </si>
  <si>
    <t xml:space="preserve">TOTAL EQUITY </t>
  </si>
  <si>
    <t>Effects from increase of shares in subsidiaries</t>
  </si>
  <si>
    <t>Effects from sale of shares in subsidiaries</t>
  </si>
  <si>
    <t>Carrying amount as of March 31, 2021</t>
  </si>
  <si>
    <r>
      <t>Free cash flow</t>
    </r>
    <r>
      <rPr>
        <b/>
        <vertAlign val="superscript"/>
        <sz val="10"/>
        <rFont val="Arial"/>
        <family val="2"/>
      </rPr>
      <t xml:space="preserve"> 1)</t>
    </r>
  </si>
  <si>
    <r>
      <t xml:space="preserve">Changes in cash and cash equivalents </t>
    </r>
    <r>
      <rPr>
        <vertAlign val="superscript"/>
        <sz val="10"/>
        <rFont val="Arial"/>
        <family val="2"/>
      </rPr>
      <t>2)</t>
    </r>
  </si>
  <si>
    <t xml:space="preserve">   Equity holders of the company </t>
  </si>
  <si>
    <t xml:space="preserve">   Non-controlling interests </t>
  </si>
  <si>
    <t xml:space="preserve">   diluted = undiluted</t>
  </si>
  <si>
    <t xml:space="preserve">   Currency translation differences </t>
  </si>
  <si>
    <t xml:space="preserve">   Currency translation differences from net investments in foreign operations</t>
  </si>
  <si>
    <t xml:space="preserve">   Income tax relating to items subsequently to be reclassified to the result for the period</t>
  </si>
  <si>
    <t xml:space="preserve">   Remeasurements of liabilities from post-employment benefits</t>
  </si>
  <si>
    <t xml:space="preserve">   Income tax relating to items subsequently not to be reclassified to the result for the period</t>
  </si>
  <si>
    <t xml:space="preserve">   Equity holders of the company</t>
  </si>
  <si>
    <t xml:space="preserve">   Non-controlling interests</t>
  </si>
  <si>
    <t>Carrying amount as of March 31, 2019</t>
  </si>
  <si>
    <t xml:space="preserve">   Currency translation differences</t>
  </si>
  <si>
    <t xml:space="preserve">   Remeasurements of liabilities from post-
   employment benefits</t>
  </si>
  <si>
    <t xml:space="preserve">   Scheduled depreciation and amortization </t>
  </si>
  <si>
    <t xml:space="preserve">   Impairment charge</t>
  </si>
  <si>
    <t xml:space="preserve">   Change in obligations for post-employment benefits</t>
  </si>
  <si>
    <t xml:space="preserve">   Change in non-current receivables, non-current contract assets and other non-current assets</t>
  </si>
  <si>
    <t xml:space="preserve">   Change in non-current trade payables, non-current contract liabilities and other non-current
   liabilities and provisions</t>
  </si>
  <si>
    <t xml:space="preserve">   Net payments of income taxes</t>
  </si>
  <si>
    <t xml:space="preserve">   Interest received</t>
  </si>
  <si>
    <t xml:space="preserve">   Interest payments</t>
  </si>
  <si>
    <t xml:space="preserve">   Other (net)</t>
  </si>
  <si>
    <t xml:space="preserve">   Change in trade receivables, current contract assets and other current assets</t>
  </si>
  <si>
    <t xml:space="preserve">   Change in inventories</t>
  </si>
  <si>
    <t xml:space="preserve">   Change in trade payables, current contract liabilities and other current payables</t>
  </si>
  <si>
    <t xml:space="preserve">   Change in current 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</si>
</sst>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</cellStyleXfs>
  <cellXfs count="173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indent="1"/>
    </xf>
    <xf numFmtId="3" fontId="1" fillId="0" borderId="7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indent="1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wrapText="1" indent="1"/>
    </xf>
    <xf numFmtId="3" fontId="1" fillId="0" borderId="8" xfId="0" applyNumberFormat="1" applyFont="1" applyFill="1" applyBorder="1" applyAlignment="1">
      <alignment horizontal="right" indent="1"/>
    </xf>
    <xf numFmtId="0" fontId="1" fillId="0" borderId="9" xfId="0" applyFont="1" applyFill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horizontal="right" vertical="center"/>
    </xf>
    <xf numFmtId="3" fontId="1" fillId="0" borderId="9" xfId="0" applyNumberFormat="1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indent="1"/>
    </xf>
    <xf numFmtId="3" fontId="2" fillId="0" borderId="10" xfId="0" applyNumberFormat="1" applyFont="1" applyFill="1" applyBorder="1" applyAlignment="1">
      <alignment horizontal="right" vertical="center" indent="1"/>
    </xf>
    <xf numFmtId="0" fontId="1" fillId="0" borderId="9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 indent="2"/>
    </xf>
    <xf numFmtId="4" fontId="1" fillId="0" borderId="11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horizontal="left" vertical="center" indent="1"/>
    </xf>
    <xf numFmtId="4" fontId="1" fillId="0" borderId="8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wrapText="1" indent="2"/>
    </xf>
    <xf numFmtId="0" fontId="1" fillId="0" borderId="9" xfId="0" applyFont="1" applyFill="1" applyBorder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horizontal="right" vertical="center" indent="1"/>
    </xf>
    <xf numFmtId="0" fontId="2" fillId="0" borderId="1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vertical="center" indent="1"/>
    </xf>
    <xf numFmtId="0" fontId="1" fillId="0" borderId="1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quotePrefix="1" applyNumberFormat="1" applyFont="1" applyFill="1" applyBorder="1" applyAlignment="1">
      <alignment horizontal="right" vertical="center" indent="1"/>
    </xf>
    <xf numFmtId="4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8" xfId="0" quotePrefix="1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indent="1"/>
    </xf>
    <xf numFmtId="3" fontId="1" fillId="0" borderId="6" xfId="0" applyNumberFormat="1" applyFont="1" applyFill="1" applyBorder="1" applyAlignment="1">
      <alignment horizontal="right" vertical="center" indent="1"/>
    </xf>
    <xf numFmtId="0" fontId="1" fillId="0" borderId="12" xfId="0" applyFont="1" applyFill="1" applyBorder="1" applyAlignment="1">
      <alignment horizontal="left" vertical="center"/>
    </xf>
    <xf numFmtId="4" fontId="1" fillId="0" borderId="0" xfId="0" applyNumberFormat="1" applyFont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indent="1"/>
    </xf>
    <xf numFmtId="10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indent="1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4" fontId="2" fillId="0" borderId="0" xfId="0" applyNumberFormat="1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left" vertical="center" indent="1"/>
    </xf>
    <xf numFmtId="4" fontId="1" fillId="0" borderId="6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" fontId="2" fillId="0" borderId="0" xfId="0" quotePrefix="1" applyNumberFormat="1" applyFont="1" applyFill="1" applyBorder="1" applyAlignment="1">
      <alignment horizontal="right" vertical="center" wrapText="1" inden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3" fontId="1" fillId="3" borderId="7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indent="1"/>
    </xf>
    <xf numFmtId="3" fontId="1" fillId="3" borderId="9" xfId="0" applyNumberFormat="1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1"/>
    </xf>
    <xf numFmtId="3" fontId="2" fillId="3" borderId="6" xfId="0" applyNumberFormat="1" applyFont="1" applyFill="1" applyBorder="1" applyAlignment="1">
      <alignment horizontal="right" vertical="center" indent="1"/>
    </xf>
    <xf numFmtId="3" fontId="1" fillId="3" borderId="7" xfId="0" applyNumberFormat="1" applyFont="1" applyFill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right" vertical="center"/>
    </xf>
    <xf numFmtId="3" fontId="2" fillId="3" borderId="0" xfId="0" quotePrefix="1" applyNumberFormat="1" applyFont="1" applyFill="1" applyBorder="1" applyAlignment="1">
      <alignment horizontal="right" vertical="center" wrapText="1" indent="1"/>
    </xf>
    <xf numFmtId="3" fontId="1" fillId="3" borderId="6" xfId="0" applyNumberFormat="1" applyFont="1" applyFill="1" applyBorder="1" applyAlignment="1">
      <alignment horizontal="right" vertical="center" indent="1"/>
    </xf>
    <xf numFmtId="164" fontId="1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3" fontId="1" fillId="4" borderId="7" xfId="0" applyNumberFormat="1" applyFont="1" applyFill="1" applyBorder="1" applyAlignment="1">
      <alignment horizontal="right" vertical="center" indent="1"/>
    </xf>
    <xf numFmtId="3" fontId="1" fillId="4" borderId="8" xfId="0" applyNumberFormat="1" applyFont="1" applyFill="1" applyBorder="1" applyAlignment="1">
      <alignment horizontal="right" vertical="center" indent="1"/>
    </xf>
    <xf numFmtId="3" fontId="1" fillId="4" borderId="8" xfId="0" applyNumberFormat="1" applyFont="1" applyFill="1" applyBorder="1" applyAlignment="1">
      <alignment horizontal="right" indent="1"/>
    </xf>
    <xf numFmtId="3" fontId="1" fillId="4" borderId="9" xfId="0" applyNumberFormat="1" applyFont="1" applyFill="1" applyBorder="1" applyAlignment="1">
      <alignment horizontal="right" vertical="center" indent="1"/>
    </xf>
    <xf numFmtId="3" fontId="2" fillId="4" borderId="10" xfId="0" applyNumberFormat="1" applyFont="1" applyFill="1" applyBorder="1" applyAlignment="1">
      <alignment horizontal="right" vertical="center" indent="1"/>
    </xf>
    <xf numFmtId="4" fontId="1" fillId="4" borderId="11" xfId="0" applyNumberFormat="1" applyFont="1" applyFill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top"/>
    </xf>
    <xf numFmtId="0" fontId="1" fillId="2" borderId="8" xfId="0" applyFont="1" applyFill="1" applyBorder="1" applyAlignment="1">
      <alignment horizontal="lef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3" fontId="1" fillId="3" borderId="10" xfId="0" applyNumberFormat="1" applyFont="1" applyFill="1" applyBorder="1" applyAlignment="1">
      <alignment horizontal="right" vertical="center" indent="1"/>
    </xf>
    <xf numFmtId="3" fontId="1" fillId="0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vertical="center"/>
    </xf>
    <xf numFmtId="3" fontId="1" fillId="0" borderId="14" xfId="0" applyNumberFormat="1" applyFont="1" applyFill="1" applyBorder="1" applyAlignment="1">
      <alignment horizontal="right" vertical="center" indent="1"/>
    </xf>
    <xf numFmtId="165" fontId="1" fillId="3" borderId="14" xfId="0" applyNumberFormat="1" applyFont="1" applyFill="1" applyBorder="1" applyAlignment="1">
      <alignment horizontal="right" vertical="center" indent="1"/>
    </xf>
    <xf numFmtId="0" fontId="1" fillId="0" borderId="14" xfId="0" applyFont="1" applyFill="1" applyBorder="1" applyAlignment="1">
      <alignment horizontal="left" vertical="center" indent="1"/>
    </xf>
    <xf numFmtId="3" fontId="1" fillId="3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1"/>
    </xf>
    <xf numFmtId="0" fontId="1" fillId="0" borderId="11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 wrapText="1" indent="1"/>
    </xf>
    <xf numFmtId="10" fontId="1" fillId="3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3" fontId="2" fillId="0" borderId="14" xfId="0" applyNumberFormat="1" applyFont="1" applyFill="1" applyBorder="1" applyAlignment="1">
      <alignment horizontal="right" vertical="center" indent="1"/>
    </xf>
    <xf numFmtId="3" fontId="2" fillId="3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indent="1"/>
    </xf>
    <xf numFmtId="0" fontId="1" fillId="4" borderId="6" xfId="0" applyFont="1" applyFill="1" applyBorder="1" applyAlignment="1">
      <alignment vertical="center"/>
    </xf>
    <xf numFmtId="3" fontId="2" fillId="4" borderId="6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indent="2"/>
    </xf>
    <xf numFmtId="3" fontId="1" fillId="4" borderId="10" xfId="0" applyNumberFormat="1" applyFont="1" applyFill="1" applyBorder="1" applyAlignment="1">
      <alignment horizontal="right" vertical="center" indent="1"/>
    </xf>
    <xf numFmtId="0" fontId="5" fillId="0" borderId="0" xfId="0" applyFont="1" applyBorder="1" applyAlignment="1">
      <alignment horizontal="right" vertical="top"/>
    </xf>
    <xf numFmtId="0" fontId="1" fillId="0" borderId="6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3" fontId="2" fillId="0" borderId="6" xfId="0" quotePrefix="1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/>
    </xf>
    <xf numFmtId="3" fontId="2" fillId="3" borderId="6" xfId="0" quotePrefix="1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right" vertical="center"/>
    </xf>
    <xf numFmtId="3" fontId="1" fillId="0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center" indent="1"/>
    </xf>
    <xf numFmtId="3" fontId="2" fillId="3" borderId="0" xfId="0" applyNumberFormat="1" applyFont="1" applyFill="1" applyBorder="1" applyAlignment="1">
      <alignment horizontal="right" vertical="center" indent="1"/>
    </xf>
    <xf numFmtId="0" fontId="1" fillId="0" borderId="6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indent="1"/>
    </xf>
    <xf numFmtId="3" fontId="2" fillId="4" borderId="14" xfId="0" applyNumberFormat="1" applyFont="1" applyFill="1" applyBorder="1" applyAlignment="1">
      <alignment horizontal="right" vertical="center" indent="1"/>
    </xf>
    <xf numFmtId="0" fontId="2" fillId="0" borderId="14" xfId="0" applyFont="1" applyFill="1" applyBorder="1" applyAlignment="1">
      <alignment horizontal="left" vertical="center" wrapText="1" indent="1"/>
    </xf>
    <xf numFmtId="3" fontId="2" fillId="0" borderId="14" xfId="0" applyNumberFormat="1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 indent="1"/>
    </xf>
    <xf numFmtId="3" fontId="2" fillId="3" borderId="11" xfId="0" applyNumberFormat="1" applyFont="1" applyFill="1" applyBorder="1" applyAlignment="1">
      <alignment horizontal="right" vertical="center" indent="1"/>
    </xf>
  </cellXfs>
  <cellStyles count="4">
    <cellStyle name="Komma" xfId="3" builtinId="3"/>
    <cellStyle name="Normal 15 2" xfId="2" xr:uid="{62A104C7-34AC-4953-B037-6B493994F52C}"/>
    <cellStyle name="Standard" xfId="0" builtinId="0"/>
    <cellStyle name="Standard 2 2 2 2" xfId="1" xr:uid="{C573AD0F-F48A-4639-AA40-CC1003006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45CD3-61C7-4F7B-AB3E-E745E1B715D6}">
  <sheetPr>
    <tabColor rgb="FF92D050"/>
    <pageSetUpPr fitToPage="1"/>
  </sheetPr>
  <dimension ref="A1:I50"/>
  <sheetViews>
    <sheetView showGridLines="0" zoomScale="90" zoomScaleNormal="90" zoomScalePageLayoutView="130" workbookViewId="0">
      <pane ySplit="7" topLeftCell="A8" activePane="bottomLeft" state="frozen"/>
      <selection activeCell="D24" sqref="D24"/>
      <selection pane="bottomLeft" activeCell="C32" sqref="C32"/>
    </sheetView>
  </sheetViews>
  <sheetFormatPr baseColWidth="10" defaultColWidth="11.42578125" defaultRowHeight="12.75" x14ac:dyDescent="0.2"/>
  <cols>
    <col min="1" max="1" width="7.42578125" style="2" customWidth="1"/>
    <col min="2" max="2" width="5.28515625" style="3" bestFit="1" customWidth="1"/>
    <col min="3" max="3" width="84.42578125" style="3" bestFit="1" customWidth="1"/>
    <col min="4" max="4" width="3.7109375" style="3" customWidth="1"/>
    <col min="5" max="5" width="15.140625" style="3" customWidth="1"/>
    <col min="6" max="6" width="3.7109375" style="3" customWidth="1"/>
    <col min="7" max="7" width="15.140625" style="3" customWidth="1"/>
    <col min="8" max="8" width="4.7109375" style="3" bestFit="1" customWidth="1"/>
    <col min="9" max="9" width="12.42578125" style="3" customWidth="1"/>
    <col min="10" max="16384" width="11.42578125" style="3"/>
  </cols>
  <sheetData>
    <row r="1" spans="1:9" x14ac:dyDescent="0.2">
      <c r="D1" s="1"/>
      <c r="E1" s="1"/>
      <c r="F1" s="1"/>
      <c r="G1" s="1"/>
    </row>
    <row r="2" spans="1:9" ht="12.75" customHeight="1" x14ac:dyDescent="0.2">
      <c r="B2" s="7"/>
      <c r="C2" s="8"/>
      <c r="D2" s="9"/>
      <c r="E2" s="9"/>
      <c r="F2" s="9"/>
      <c r="G2" s="9"/>
      <c r="H2" s="10"/>
    </row>
    <row r="3" spans="1:9" x14ac:dyDescent="0.2">
      <c r="B3" s="11"/>
      <c r="C3" s="12" t="s">
        <v>104</v>
      </c>
      <c r="D3" s="13"/>
      <c r="E3" s="13"/>
      <c r="F3" s="13"/>
      <c r="G3" s="13"/>
      <c r="H3" s="14"/>
    </row>
    <row r="4" spans="1:9" ht="12.75" customHeight="1" x14ac:dyDescent="0.2">
      <c r="B4" s="11"/>
      <c r="C4" s="12"/>
      <c r="D4" s="13"/>
      <c r="E4" s="13"/>
      <c r="F4" s="13"/>
      <c r="G4" s="13"/>
      <c r="H4" s="14"/>
    </row>
    <row r="5" spans="1:9" x14ac:dyDescent="0.2">
      <c r="B5" s="11"/>
      <c r="C5" s="12" t="s">
        <v>0</v>
      </c>
      <c r="D5" s="13"/>
      <c r="E5" s="13"/>
      <c r="F5" s="13"/>
      <c r="G5" s="13"/>
      <c r="H5" s="14"/>
    </row>
    <row r="6" spans="1:9" x14ac:dyDescent="0.2">
      <c r="B6" s="11"/>
      <c r="C6" s="12"/>
      <c r="D6" s="13"/>
      <c r="E6" s="13"/>
      <c r="F6" s="13"/>
      <c r="G6" s="13"/>
      <c r="H6" s="14"/>
    </row>
    <row r="7" spans="1:9" s="18" customFormat="1" ht="13.15" customHeight="1" x14ac:dyDescent="0.2">
      <c r="A7" s="16"/>
      <c r="B7" s="11"/>
      <c r="C7" s="148" t="s">
        <v>103</v>
      </c>
      <c r="D7" s="13"/>
      <c r="E7" s="151" t="s">
        <v>101</v>
      </c>
      <c r="F7" s="152"/>
      <c r="G7" s="153" t="s">
        <v>102</v>
      </c>
      <c r="H7" s="17"/>
    </row>
    <row r="8" spans="1:9" ht="14.25" customHeight="1" x14ac:dyDescent="0.2">
      <c r="B8" s="19"/>
      <c r="C8" s="20" t="s">
        <v>1</v>
      </c>
      <c r="D8" s="13"/>
      <c r="E8" s="21">
        <v>731183929.70679498</v>
      </c>
      <c r="F8" s="13"/>
      <c r="G8" s="108">
        <v>505174599.37661898</v>
      </c>
      <c r="H8" s="14"/>
    </row>
    <row r="9" spans="1:9" ht="14.25" customHeight="1" x14ac:dyDescent="0.2">
      <c r="B9" s="19"/>
      <c r="C9" s="22" t="s">
        <v>2</v>
      </c>
      <c r="D9" s="13"/>
      <c r="E9" s="24">
        <v>15985145.4968204</v>
      </c>
      <c r="F9" s="13"/>
      <c r="G9" s="109">
        <v>9930705.7887294907</v>
      </c>
      <c r="H9" s="14"/>
    </row>
    <row r="10" spans="1:9" x14ac:dyDescent="0.2">
      <c r="B10" s="19"/>
      <c r="C10" s="25" t="s">
        <v>3</v>
      </c>
      <c r="D10" s="13"/>
      <c r="E10" s="26">
        <v>-6117402.9245309401</v>
      </c>
      <c r="F10" s="13"/>
      <c r="G10" s="110">
        <v>-6234895.3216311997</v>
      </c>
      <c r="H10" s="14"/>
    </row>
    <row r="11" spans="1:9" ht="14.25" customHeight="1" x14ac:dyDescent="0.2">
      <c r="B11" s="19"/>
      <c r="C11" s="22" t="s">
        <v>4</v>
      </c>
      <c r="D11" s="13"/>
      <c r="E11" s="24">
        <v>-334939805.15373498</v>
      </c>
      <c r="F11" s="13"/>
      <c r="G11" s="109">
        <v>-243459807.94543999</v>
      </c>
      <c r="H11" s="14"/>
    </row>
    <row r="12" spans="1:9" ht="14.25" customHeight="1" x14ac:dyDescent="0.2">
      <c r="B12" s="19"/>
      <c r="C12" s="22" t="s">
        <v>5</v>
      </c>
      <c r="D12" s="13"/>
      <c r="E12" s="24">
        <v>-269167583.17747402</v>
      </c>
      <c r="F12" s="13"/>
      <c r="G12" s="109">
        <v>-243841220.42290801</v>
      </c>
      <c r="H12" s="14"/>
    </row>
    <row r="13" spans="1:9" ht="14.25" customHeight="1" x14ac:dyDescent="0.2">
      <c r="B13" s="19"/>
      <c r="C13" s="27" t="s">
        <v>7</v>
      </c>
      <c r="D13" s="13"/>
      <c r="E13" s="29">
        <v>-118671516.198686</v>
      </c>
      <c r="F13" s="13"/>
      <c r="G13" s="111">
        <v>-84651853.816886306</v>
      </c>
      <c r="H13" s="14"/>
    </row>
    <row r="14" spans="1:9" ht="14.25" customHeight="1" x14ac:dyDescent="0.2">
      <c r="B14" s="19"/>
      <c r="C14" s="27" t="s">
        <v>91</v>
      </c>
      <c r="D14" s="13"/>
      <c r="E14" s="29">
        <v>-4638827.5389912603</v>
      </c>
      <c r="F14" s="13"/>
      <c r="G14" s="111">
        <v>-4067274.0624612798</v>
      </c>
      <c r="H14" s="14"/>
    </row>
    <row r="15" spans="1:9" s="18" customFormat="1" ht="14.25" customHeight="1" x14ac:dyDescent="0.2">
      <c r="A15" s="16"/>
      <c r="B15" s="30"/>
      <c r="C15" s="165" t="s">
        <v>105</v>
      </c>
      <c r="D15" s="13"/>
      <c r="E15" s="137">
        <v>13633940.210198175</v>
      </c>
      <c r="F15" s="13"/>
      <c r="G15" s="166">
        <v>-67149746.403978318</v>
      </c>
      <c r="H15" s="17"/>
      <c r="I15" s="5"/>
    </row>
    <row r="16" spans="1:9" ht="14.25" customHeight="1" x14ac:dyDescent="0.2">
      <c r="B16" s="19"/>
      <c r="C16" s="22" t="s">
        <v>6</v>
      </c>
      <c r="D16" s="13"/>
      <c r="E16" s="24">
        <v>-27919654.315066274</v>
      </c>
      <c r="F16" s="13"/>
      <c r="G16" s="109">
        <v>-24739763.631758928</v>
      </c>
      <c r="H16" s="14"/>
    </row>
    <row r="17" spans="1:9" ht="14.25" customHeight="1" x14ac:dyDescent="0.2">
      <c r="B17" s="19"/>
      <c r="C17" s="27" t="s">
        <v>89</v>
      </c>
      <c r="D17" s="13"/>
      <c r="E17" s="29">
        <v>-24882070.551373627</v>
      </c>
      <c r="F17" s="13"/>
      <c r="G17" s="111">
        <v>-31271011.226101175</v>
      </c>
      <c r="H17" s="14"/>
    </row>
    <row r="18" spans="1:9" s="18" customFormat="1" ht="14.25" customHeight="1" x14ac:dyDescent="0.2">
      <c r="A18" s="16"/>
      <c r="B18" s="30"/>
      <c r="C18" s="165" t="s">
        <v>106</v>
      </c>
      <c r="D18" s="13"/>
      <c r="E18" s="137">
        <v>-39167784.6562417</v>
      </c>
      <c r="F18" s="13"/>
      <c r="G18" s="166">
        <v>-123160521.261838</v>
      </c>
      <c r="H18" s="17"/>
      <c r="I18" s="5"/>
    </row>
    <row r="19" spans="1:9" x14ac:dyDescent="0.2">
      <c r="B19" s="19"/>
      <c r="C19" s="22" t="s">
        <v>9</v>
      </c>
      <c r="D19" s="13"/>
      <c r="E19" s="24">
        <v>4983700.4241451798</v>
      </c>
      <c r="F19" s="13"/>
      <c r="G19" s="109">
        <v>7646138.9279483603</v>
      </c>
      <c r="H19" s="14"/>
    </row>
    <row r="20" spans="1:9" ht="14.25" customHeight="1" x14ac:dyDescent="0.2">
      <c r="B20" s="19"/>
      <c r="C20" s="125" t="s">
        <v>10</v>
      </c>
      <c r="D20" s="13"/>
      <c r="E20" s="117">
        <v>-28094876.036802899</v>
      </c>
      <c r="F20" s="13"/>
      <c r="G20" s="146">
        <v>-17253523.020497799</v>
      </c>
      <c r="H20" s="14"/>
    </row>
    <row r="21" spans="1:9" s="18" customFormat="1" ht="14.25" customHeight="1" x14ac:dyDescent="0.2">
      <c r="A21" s="16"/>
      <c r="B21" s="30"/>
      <c r="C21" s="63" t="s">
        <v>11</v>
      </c>
      <c r="D21" s="13"/>
      <c r="E21" s="51">
        <v>-23111175.6126577</v>
      </c>
      <c r="F21" s="13"/>
      <c r="G21" s="144">
        <v>-9607384.0925494395</v>
      </c>
      <c r="H21" s="17"/>
    </row>
    <row r="22" spans="1:9" ht="14.25" customHeight="1" x14ac:dyDescent="0.2">
      <c r="B22" s="19"/>
      <c r="C22" s="140" t="s">
        <v>90</v>
      </c>
      <c r="D22" s="13"/>
      <c r="E22" s="117">
        <v>-1167378.67</v>
      </c>
      <c r="F22" s="13"/>
      <c r="G22" s="146">
        <v>-360732.61</v>
      </c>
      <c r="H22" s="14"/>
    </row>
    <row r="23" spans="1:9" s="18" customFormat="1" ht="14.25" customHeight="1" x14ac:dyDescent="0.2">
      <c r="A23" s="16"/>
      <c r="B23" s="30"/>
      <c r="C23" s="63" t="s">
        <v>12</v>
      </c>
      <c r="D23" s="13"/>
      <c r="E23" s="51">
        <v>-63446338.938899003</v>
      </c>
      <c r="F23" s="13"/>
      <c r="G23" s="144">
        <v>-133128637.964387</v>
      </c>
      <c r="H23" s="17"/>
    </row>
    <row r="24" spans="1:9" ht="14.25" customHeight="1" x14ac:dyDescent="0.2">
      <c r="B24" s="19"/>
      <c r="C24" s="125" t="s">
        <v>13</v>
      </c>
      <c r="D24" s="13"/>
      <c r="E24" s="117">
        <v>7728110.1582917804</v>
      </c>
      <c r="F24" s="13"/>
      <c r="G24" s="146">
        <v>27840203.905062702</v>
      </c>
      <c r="H24" s="14"/>
    </row>
    <row r="25" spans="1:9" ht="14.25" customHeight="1" x14ac:dyDescent="0.2">
      <c r="B25" s="19"/>
      <c r="C25" s="63" t="s">
        <v>14</v>
      </c>
      <c r="D25" s="13"/>
      <c r="E25" s="51">
        <v>-55718228.780607402</v>
      </c>
      <c r="F25" s="13"/>
      <c r="G25" s="144">
        <v>-105288434.059324</v>
      </c>
      <c r="H25" s="14"/>
    </row>
    <row r="26" spans="1:9" s="18" customFormat="1" x14ac:dyDescent="0.2">
      <c r="A26" s="16"/>
      <c r="B26" s="11"/>
      <c r="C26" s="39" t="s">
        <v>124</v>
      </c>
      <c r="D26" s="13"/>
      <c r="E26" s="24">
        <v>-48136696.759358697</v>
      </c>
      <c r="F26" s="13"/>
      <c r="G26" s="109">
        <v>-102878148.81878801</v>
      </c>
      <c r="H26" s="17"/>
    </row>
    <row r="27" spans="1:9" x14ac:dyDescent="0.2">
      <c r="B27" s="19"/>
      <c r="C27" s="41" t="s">
        <v>125</v>
      </c>
      <c r="D27" s="13"/>
      <c r="E27" s="29">
        <v>-7581532.0212507201</v>
      </c>
      <c r="F27" s="13"/>
      <c r="G27" s="111">
        <v>-2410285.2405362702</v>
      </c>
      <c r="H27" s="14"/>
    </row>
    <row r="28" spans="1:9" x14ac:dyDescent="0.2">
      <c r="B28" s="19"/>
      <c r="C28" s="31"/>
      <c r="D28" s="13"/>
      <c r="E28" s="32" t="s">
        <v>19</v>
      </c>
      <c r="F28" s="13"/>
      <c r="G28" s="112" t="s">
        <v>19</v>
      </c>
      <c r="H28" s="14"/>
    </row>
    <row r="29" spans="1:9" s="18" customFormat="1" ht="25.5" x14ac:dyDescent="0.2">
      <c r="A29" s="16"/>
      <c r="B29" s="11"/>
      <c r="C29" s="133" t="s">
        <v>95</v>
      </c>
      <c r="D29" s="13"/>
      <c r="E29" s="50"/>
      <c r="F29" s="13"/>
      <c r="G29" s="143"/>
      <c r="H29" s="17"/>
    </row>
    <row r="30" spans="1:9" ht="14.25" customHeight="1" x14ac:dyDescent="0.2">
      <c r="B30" s="19"/>
      <c r="C30" s="35" t="s">
        <v>126</v>
      </c>
      <c r="D30" s="13"/>
      <c r="E30" s="36">
        <v>-3.7028228276429482</v>
      </c>
      <c r="F30" s="13"/>
      <c r="G30" s="113">
        <v>-7.9137037552913601</v>
      </c>
      <c r="H30" s="14"/>
    </row>
    <row r="31" spans="1:9" ht="14.25" customHeight="1" x14ac:dyDescent="0.2">
      <c r="B31" s="19"/>
      <c r="C31" s="34"/>
      <c r="D31" s="13"/>
      <c r="E31" s="24"/>
      <c r="F31" s="13"/>
      <c r="G31" s="109"/>
      <c r="H31" s="14"/>
    </row>
    <row r="32" spans="1:9" x14ac:dyDescent="0.2">
      <c r="B32" s="19"/>
      <c r="C32" s="37" t="s">
        <v>16</v>
      </c>
      <c r="D32" s="13"/>
      <c r="E32" s="38"/>
      <c r="F32" s="13"/>
      <c r="G32" s="109"/>
      <c r="H32" s="14"/>
    </row>
    <row r="33" spans="1:9" x14ac:dyDescent="0.2">
      <c r="B33" s="19"/>
      <c r="C33" s="39" t="s">
        <v>127</v>
      </c>
      <c r="D33" s="13"/>
      <c r="E33" s="24">
        <v>1059228.264656757</v>
      </c>
      <c r="F33" s="13"/>
      <c r="G33" s="109">
        <v>11105378.859218502</v>
      </c>
      <c r="H33" s="14"/>
    </row>
    <row r="34" spans="1:9" ht="14.25" customHeight="1" x14ac:dyDescent="0.2">
      <c r="B34" s="19"/>
      <c r="C34" s="40" t="s">
        <v>128</v>
      </c>
      <c r="D34" s="13"/>
      <c r="E34" s="24">
        <v>1217211.01</v>
      </c>
      <c r="F34" s="13"/>
      <c r="G34" s="109">
        <v>-3248055.55</v>
      </c>
      <c r="H34" s="14"/>
    </row>
    <row r="35" spans="1:9" s="42" customFormat="1" ht="14.25" customHeight="1" x14ac:dyDescent="0.2">
      <c r="A35" s="43"/>
      <c r="B35" s="44"/>
      <c r="C35" s="145" t="s">
        <v>129</v>
      </c>
      <c r="D35" s="13"/>
      <c r="E35" s="117">
        <v>-304302.75</v>
      </c>
      <c r="F35" s="13"/>
      <c r="G35" s="146">
        <v>812013.88</v>
      </c>
      <c r="H35" s="45"/>
    </row>
    <row r="36" spans="1:9" s="42" customFormat="1" ht="14.25" customHeight="1" x14ac:dyDescent="0.2">
      <c r="A36" s="2"/>
      <c r="B36" s="19"/>
      <c r="C36" s="63" t="s">
        <v>17</v>
      </c>
      <c r="D36" s="13"/>
      <c r="E36" s="51">
        <v>1972136.524656757</v>
      </c>
      <c r="F36" s="13"/>
      <c r="G36" s="144">
        <v>8669337.1892185025</v>
      </c>
      <c r="H36" s="14"/>
      <c r="I36" s="3"/>
    </row>
    <row r="37" spans="1:9" collapsed="1" x14ac:dyDescent="0.2">
      <c r="B37" s="19"/>
      <c r="C37" s="40" t="s">
        <v>130</v>
      </c>
      <c r="D37" s="13"/>
      <c r="E37" s="24">
        <v>-2293351.2549554999</v>
      </c>
      <c r="F37" s="13"/>
      <c r="G37" s="109">
        <v>496737.16803373385</v>
      </c>
      <c r="H37" s="14"/>
    </row>
    <row r="38" spans="1:9" ht="14.25" customHeight="1" x14ac:dyDescent="0.2">
      <c r="B38" s="19"/>
      <c r="C38" s="46" t="s">
        <v>131</v>
      </c>
      <c r="D38" s="13"/>
      <c r="E38" s="29">
        <v>502926.94</v>
      </c>
      <c r="F38" s="13"/>
      <c r="G38" s="111">
        <v>-126335.85</v>
      </c>
      <c r="H38" s="14"/>
    </row>
    <row r="39" spans="1:9" ht="14.25" customHeight="1" x14ac:dyDescent="0.2">
      <c r="A39" s="16"/>
      <c r="B39" s="11"/>
      <c r="C39" s="165" t="s">
        <v>18</v>
      </c>
      <c r="D39" s="13"/>
      <c r="E39" s="137">
        <v>-1790424.3149555</v>
      </c>
      <c r="F39" s="13"/>
      <c r="G39" s="166">
        <v>370401.31803373387</v>
      </c>
      <c r="H39" s="17"/>
      <c r="I39" s="18"/>
    </row>
    <row r="40" spans="1:9" s="18" customFormat="1" x14ac:dyDescent="0.2">
      <c r="A40" s="2"/>
      <c r="B40" s="19"/>
      <c r="C40" s="63" t="s">
        <v>107</v>
      </c>
      <c r="D40" s="13"/>
      <c r="E40" s="32">
        <v>181712.20970125694</v>
      </c>
      <c r="F40" s="13"/>
      <c r="G40" s="112">
        <v>9039738.5072522592</v>
      </c>
      <c r="H40" s="14"/>
      <c r="I40" s="3"/>
    </row>
    <row r="41" spans="1:9" ht="14.25" customHeight="1" x14ac:dyDescent="0.2">
      <c r="B41" s="11"/>
      <c r="C41" s="63" t="s">
        <v>108</v>
      </c>
      <c r="D41" s="13"/>
      <c r="E41" s="51">
        <v>-55536516.570906103</v>
      </c>
      <c r="F41" s="13"/>
      <c r="G41" s="144">
        <v>-96248695.552072495</v>
      </c>
      <c r="H41" s="14"/>
    </row>
    <row r="42" spans="1:9" x14ac:dyDescent="0.2">
      <c r="B42" s="11"/>
      <c r="C42" s="39" t="s">
        <v>132</v>
      </c>
      <c r="D42" s="13"/>
      <c r="E42" s="24">
        <v>-49193585.942671202</v>
      </c>
      <c r="F42" s="13"/>
      <c r="G42" s="109">
        <v>-95414444.164068505</v>
      </c>
      <c r="H42" s="14"/>
    </row>
    <row r="43" spans="1:9" x14ac:dyDescent="0.2">
      <c r="B43" s="11"/>
      <c r="C43" s="39" t="s">
        <v>133</v>
      </c>
      <c r="D43" s="13"/>
      <c r="E43" s="24">
        <v>-6342930.628234921</v>
      </c>
      <c r="F43" s="13"/>
      <c r="G43" s="109">
        <v>-834251.38800393499</v>
      </c>
      <c r="H43" s="14"/>
    </row>
    <row r="44" spans="1:9" x14ac:dyDescent="0.2">
      <c r="B44" s="11"/>
      <c r="H44" s="14"/>
    </row>
    <row r="45" spans="1:9" x14ac:dyDescent="0.2">
      <c r="A45" s="3"/>
      <c r="B45" s="49"/>
      <c r="C45" s="114"/>
      <c r="D45" s="114"/>
      <c r="E45" s="114"/>
      <c r="F45" s="114"/>
      <c r="G45" s="114"/>
      <c r="H45" s="52"/>
    </row>
    <row r="48" spans="1:9" ht="36.75" customHeight="1" x14ac:dyDescent="0.2">
      <c r="B48" s="147" t="s">
        <v>78</v>
      </c>
      <c r="C48" s="164" t="s">
        <v>109</v>
      </c>
      <c r="D48" s="164"/>
      <c r="E48" s="164"/>
      <c r="F48" s="164"/>
      <c r="G48" s="164"/>
    </row>
    <row r="49" spans="2:7" ht="26.45" customHeight="1" x14ac:dyDescent="0.2">
      <c r="B49" s="147"/>
      <c r="C49" s="164"/>
      <c r="D49" s="164"/>
      <c r="E49" s="164"/>
      <c r="F49" s="164"/>
      <c r="G49" s="164"/>
    </row>
    <row r="50" spans="2:7" ht="26.45" customHeight="1" x14ac:dyDescent="0.2"/>
  </sheetData>
  <mergeCells count="2">
    <mergeCell ref="C48:G48"/>
    <mergeCell ref="C49:G49"/>
  </mergeCells>
  <printOptions horizontalCentered="1" headings="1"/>
  <pageMargins left="0.15748031496062992" right="0.15748031496062992" top="0.9055118110236221" bottom="0.78740157480314965" header="0.35433070866141736" footer="0.19685039370078741"/>
  <pageSetup paperSize="9" scale="75" orientation="portrait" r:id="rId1"/>
  <headerFooter alignWithMargins="0">
    <oddFooter>&amp;L&amp;D, &amp;T&amp;RSeite &amp;P</oddFooter>
  </headerFooter>
  <customProperties>
    <customPr name="WORKBKFUNCTIONCACH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026-DF0D-4F08-9DB4-BC6AA32A3F16}">
  <sheetPr>
    <tabColor rgb="FF92D050"/>
    <pageSetUpPr fitToPage="1"/>
  </sheetPr>
  <dimension ref="B1:I71"/>
  <sheetViews>
    <sheetView showGridLines="0" zoomScaleNormal="100" zoomScaleSheetLayoutView="70" zoomScalePageLayoutView="133" workbookViewId="0">
      <pane ySplit="5" topLeftCell="A24" activePane="bottomLeft" state="frozen"/>
      <selection activeCell="F26" sqref="F26"/>
      <selection pane="bottomLeft" activeCell="E5" sqref="E5:G5"/>
    </sheetView>
  </sheetViews>
  <sheetFormatPr baseColWidth="10" defaultColWidth="11.42578125" defaultRowHeight="12.75" outlineLevelCol="1" x14ac:dyDescent="0.2"/>
  <cols>
    <col min="1" max="1" width="2.7109375" style="3" customWidth="1"/>
    <col min="2" max="2" width="5.140625" style="2" customWidth="1"/>
    <col min="3" max="3" width="82.7109375" style="3" customWidth="1" outlineLevel="1"/>
    <col min="4" max="4" width="4.7109375" style="3" customWidth="1"/>
    <col min="5" max="5" width="17.7109375" style="3" customWidth="1"/>
    <col min="6" max="6" width="4.42578125" style="3" bestFit="1" customWidth="1"/>
    <col min="7" max="7" width="17.7109375" style="3" customWidth="1"/>
    <col min="8" max="8" width="4.7109375" style="3" customWidth="1"/>
    <col min="9" max="9" width="12.42578125" style="3" customWidth="1"/>
    <col min="10" max="16384" width="11.42578125" style="3"/>
  </cols>
  <sheetData>
    <row r="1" spans="2:9" x14ac:dyDescent="0.2">
      <c r="D1" s="6"/>
      <c r="E1" s="6"/>
      <c r="F1" s="6"/>
      <c r="G1" s="6"/>
    </row>
    <row r="2" spans="2:9" x14ac:dyDescent="0.2">
      <c r="B2" s="53"/>
      <c r="C2" s="9"/>
      <c r="D2" s="54"/>
      <c r="E2" s="54"/>
      <c r="F2" s="54"/>
      <c r="G2" s="54"/>
      <c r="H2" s="10"/>
    </row>
    <row r="3" spans="2:9" x14ac:dyDescent="0.2">
      <c r="B3" s="11"/>
      <c r="C3" s="12" t="s">
        <v>20</v>
      </c>
      <c r="D3" s="12"/>
      <c r="E3" s="55"/>
      <c r="F3" s="55"/>
      <c r="G3" s="56"/>
      <c r="H3" s="14"/>
    </row>
    <row r="4" spans="2:9" ht="12.75" customHeight="1" x14ac:dyDescent="0.2">
      <c r="B4" s="19"/>
      <c r="C4" s="15"/>
      <c r="D4" s="57"/>
      <c r="E4" s="57"/>
      <c r="F4" s="57"/>
      <c r="G4" s="57"/>
      <c r="H4" s="14"/>
    </row>
    <row r="5" spans="2:9" s="18" customFormat="1" ht="13.15" customHeight="1" x14ac:dyDescent="0.2">
      <c r="B5" s="30"/>
      <c r="C5" s="148" t="s">
        <v>103</v>
      </c>
      <c r="D5" s="59"/>
      <c r="E5" s="149" t="s">
        <v>110</v>
      </c>
      <c r="F5" s="58"/>
      <c r="G5" s="150" t="s">
        <v>111</v>
      </c>
      <c r="H5" s="17"/>
    </row>
    <row r="6" spans="2:9" x14ac:dyDescent="0.2">
      <c r="B6" s="19"/>
      <c r="C6" s="31" t="s">
        <v>21</v>
      </c>
      <c r="D6" s="59"/>
      <c r="E6" s="121"/>
      <c r="F6" s="48"/>
      <c r="G6" s="122"/>
      <c r="H6" s="14"/>
    </row>
    <row r="7" spans="2:9" x14ac:dyDescent="0.2">
      <c r="B7" s="19"/>
      <c r="C7" s="20" t="s">
        <v>22</v>
      </c>
      <c r="D7" s="60"/>
      <c r="E7" s="21">
        <v>82324598.137938499</v>
      </c>
      <c r="F7" s="60"/>
      <c r="G7" s="96">
        <v>55171218.748326197</v>
      </c>
      <c r="H7" s="14"/>
    </row>
    <row r="8" spans="2:9" x14ac:dyDescent="0.2">
      <c r="B8" s="19"/>
      <c r="C8" s="22" t="s">
        <v>114</v>
      </c>
      <c r="D8" s="60"/>
      <c r="E8" s="24">
        <v>59922455.993121602</v>
      </c>
      <c r="F8" s="60"/>
      <c r="G8" s="97">
        <v>36228960.404155903</v>
      </c>
      <c r="H8" s="14"/>
    </row>
    <row r="9" spans="2:9" ht="14.25" customHeight="1" x14ac:dyDescent="0.2">
      <c r="B9" s="19"/>
      <c r="C9" s="22" t="s">
        <v>23</v>
      </c>
      <c r="D9" s="60"/>
      <c r="E9" s="24">
        <v>32634505.559216298</v>
      </c>
      <c r="F9" s="60"/>
      <c r="G9" s="97">
        <v>29750879.931365501</v>
      </c>
      <c r="H9" s="14"/>
    </row>
    <row r="10" spans="2:9" ht="14.25" customHeight="1" x14ac:dyDescent="0.2">
      <c r="B10" s="19"/>
      <c r="C10" s="22" t="s">
        <v>24</v>
      </c>
      <c r="D10" s="60"/>
      <c r="E10" s="24">
        <v>10873387.6327271</v>
      </c>
      <c r="F10" s="60"/>
      <c r="G10" s="97">
        <v>12280781.417578099</v>
      </c>
      <c r="H10" s="14"/>
    </row>
    <row r="11" spans="2:9" ht="12" customHeight="1" x14ac:dyDescent="0.2">
      <c r="B11" s="19"/>
      <c r="C11" s="22" t="s">
        <v>25</v>
      </c>
      <c r="D11" s="60"/>
      <c r="E11" s="61">
        <v>13777929</v>
      </c>
      <c r="F11" s="60"/>
      <c r="G11" s="97">
        <v>5188155</v>
      </c>
      <c r="H11" s="14"/>
    </row>
    <row r="12" spans="2:9" s="18" customFormat="1" ht="14.25" customHeight="1" x14ac:dyDescent="0.2">
      <c r="B12" s="19"/>
      <c r="C12" s="22" t="s">
        <v>80</v>
      </c>
      <c r="D12" s="62"/>
      <c r="E12" s="24">
        <v>1244732.49569023</v>
      </c>
      <c r="F12" s="60"/>
      <c r="G12" s="97">
        <v>846547.79694224801</v>
      </c>
      <c r="H12" s="14"/>
    </row>
    <row r="13" spans="2:9" s="4" customFormat="1" ht="14.25" customHeight="1" x14ac:dyDescent="0.2">
      <c r="B13" s="19"/>
      <c r="C13" s="22" t="s">
        <v>112</v>
      </c>
      <c r="D13" s="60"/>
      <c r="E13" s="24">
        <v>269923.17290996946</v>
      </c>
      <c r="F13" s="60"/>
      <c r="G13" s="97">
        <v>3592372.2484637722</v>
      </c>
      <c r="H13" s="14"/>
      <c r="I13" s="3"/>
    </row>
    <row r="14" spans="2:9" ht="14.25" customHeight="1" x14ac:dyDescent="0.2">
      <c r="B14" s="19"/>
      <c r="C14" s="125" t="s">
        <v>26</v>
      </c>
      <c r="D14" s="60"/>
      <c r="E14" s="117">
        <v>26288490.268013</v>
      </c>
      <c r="F14" s="60"/>
      <c r="G14" s="118">
        <v>42888235.369571999</v>
      </c>
      <c r="H14" s="14"/>
    </row>
    <row r="15" spans="2:9" x14ac:dyDescent="0.2">
      <c r="B15" s="19"/>
      <c r="C15" s="63" t="s">
        <v>113</v>
      </c>
      <c r="D15" s="60"/>
      <c r="E15" s="51">
        <v>227336022.630476</v>
      </c>
      <c r="F15" s="62"/>
      <c r="G15" s="101">
        <v>185947151.87322399</v>
      </c>
      <c r="H15" s="14"/>
    </row>
    <row r="16" spans="2:9" x14ac:dyDescent="0.2">
      <c r="B16" s="19"/>
      <c r="C16" s="20"/>
      <c r="D16" s="60"/>
      <c r="E16" s="21" t="s">
        <v>19</v>
      </c>
      <c r="F16" s="60"/>
      <c r="G16" s="96" t="s">
        <v>19</v>
      </c>
      <c r="H16" s="14"/>
    </row>
    <row r="17" spans="2:9" ht="14.25" customHeight="1" x14ac:dyDescent="0.2">
      <c r="B17" s="19"/>
      <c r="C17" s="20" t="s">
        <v>28</v>
      </c>
      <c r="D17" s="60"/>
      <c r="E17" s="21">
        <v>55657736.350295998</v>
      </c>
      <c r="F17" s="60"/>
      <c r="G17" s="96">
        <v>41733178.195804603</v>
      </c>
      <c r="H17" s="14"/>
    </row>
    <row r="18" spans="2:9" ht="14.25" customHeight="1" x14ac:dyDescent="0.2">
      <c r="B18" s="19"/>
      <c r="C18" s="25" t="s">
        <v>29</v>
      </c>
      <c r="D18" s="60"/>
      <c r="E18" s="24">
        <v>176984224.88568252</v>
      </c>
      <c r="F18" s="60"/>
      <c r="G18" s="97">
        <v>130041575.4355326</v>
      </c>
      <c r="H18" s="14"/>
    </row>
    <row r="19" spans="2:9" s="18" customFormat="1" ht="14.25" customHeight="1" x14ac:dyDescent="0.2">
      <c r="B19" s="19"/>
      <c r="C19" s="116" t="s">
        <v>30</v>
      </c>
      <c r="D19" s="62"/>
      <c r="E19" s="24">
        <v>138177685.63032299</v>
      </c>
      <c r="F19" s="47"/>
      <c r="G19" s="97">
        <v>105971626.996666</v>
      </c>
      <c r="H19" s="14"/>
    </row>
    <row r="20" spans="2:9" s="4" customFormat="1" ht="14.25" customHeight="1" x14ac:dyDescent="0.2">
      <c r="B20" s="19"/>
      <c r="C20" s="116" t="s">
        <v>81</v>
      </c>
      <c r="D20" s="60"/>
      <c r="E20" s="24">
        <v>442038.58427743998</v>
      </c>
      <c r="F20" s="47"/>
      <c r="G20" s="97">
        <v>594824.42551918398</v>
      </c>
      <c r="H20" s="14"/>
      <c r="I20" s="3"/>
    </row>
    <row r="21" spans="2:9" x14ac:dyDescent="0.2">
      <c r="B21" s="19"/>
      <c r="C21" s="25" t="s">
        <v>31</v>
      </c>
      <c r="D21" s="60"/>
      <c r="E21" s="24">
        <v>4655850.4850570299</v>
      </c>
      <c r="F21" s="60"/>
      <c r="G21" s="97">
        <v>25933536.45541323</v>
      </c>
      <c r="H21" s="14"/>
    </row>
    <row r="22" spans="2:9" ht="14.25" customHeight="1" x14ac:dyDescent="0.2">
      <c r="B22" s="19"/>
      <c r="C22" s="22" t="s">
        <v>32</v>
      </c>
      <c r="D22" s="60"/>
      <c r="E22" s="24">
        <v>1296407.65525333</v>
      </c>
      <c r="F22" s="60"/>
      <c r="G22" s="97">
        <v>923525.67876421101</v>
      </c>
      <c r="H22" s="14"/>
    </row>
    <row r="23" spans="2:9" ht="14.25" customHeight="1" x14ac:dyDescent="0.2">
      <c r="B23" s="19"/>
      <c r="C23" s="125" t="s">
        <v>33</v>
      </c>
      <c r="D23" s="60"/>
      <c r="E23" s="117">
        <v>122631806.781394</v>
      </c>
      <c r="F23" s="60"/>
      <c r="G23" s="118">
        <v>102010356.171988</v>
      </c>
      <c r="H23" s="14"/>
    </row>
    <row r="24" spans="2:9" ht="14.25" customHeight="1" x14ac:dyDescent="0.2">
      <c r="B24" s="19"/>
      <c r="C24" s="63" t="s">
        <v>27</v>
      </c>
      <c r="D24" s="60"/>
      <c r="E24" s="51">
        <v>499845750.372284</v>
      </c>
      <c r="F24" s="62"/>
      <c r="G24" s="101">
        <v>407208623.35968798</v>
      </c>
      <c r="H24" s="14"/>
    </row>
    <row r="25" spans="2:9" s="18" customFormat="1" ht="14.25" customHeight="1" x14ac:dyDescent="0.2">
      <c r="B25" s="19"/>
      <c r="C25" s="123"/>
      <c r="D25" s="60"/>
      <c r="E25" s="121" t="s">
        <v>19</v>
      </c>
      <c r="F25" s="60"/>
      <c r="G25" s="124" t="s">
        <v>19</v>
      </c>
      <c r="H25" s="14"/>
    </row>
    <row r="26" spans="2:9" s="18" customFormat="1" ht="14.25" customHeight="1" x14ac:dyDescent="0.2">
      <c r="B26" s="30"/>
      <c r="C26" s="63" t="s">
        <v>115</v>
      </c>
      <c r="D26" s="60"/>
      <c r="E26" s="51">
        <v>727181772.99276102</v>
      </c>
      <c r="F26" s="60"/>
      <c r="G26" s="101">
        <v>593155775.222911</v>
      </c>
      <c r="H26" s="17"/>
    </row>
    <row r="27" spans="2:9" s="4" customFormat="1" ht="14.25" customHeight="1" x14ac:dyDescent="0.2">
      <c r="B27" s="19"/>
      <c r="C27" s="22"/>
      <c r="D27" s="60"/>
      <c r="E27" s="22" t="s">
        <v>19</v>
      </c>
      <c r="F27" s="60"/>
      <c r="G27" s="126" t="s">
        <v>19</v>
      </c>
      <c r="H27" s="14"/>
      <c r="I27" s="3"/>
    </row>
    <row r="28" spans="2:9" x14ac:dyDescent="0.2">
      <c r="B28" s="19"/>
      <c r="C28" s="37" t="s">
        <v>34</v>
      </c>
      <c r="D28" s="60"/>
      <c r="E28" s="37" t="s">
        <v>19</v>
      </c>
      <c r="F28" s="60"/>
      <c r="G28" s="127" t="s">
        <v>19</v>
      </c>
      <c r="H28" s="14"/>
    </row>
    <row r="29" spans="2:9" x14ac:dyDescent="0.2">
      <c r="B29" s="19"/>
      <c r="C29" s="22" t="s">
        <v>35</v>
      </c>
      <c r="D29" s="60"/>
      <c r="E29" s="21">
        <v>13000000.000000101</v>
      </c>
      <c r="F29" s="60"/>
      <c r="G29" s="96">
        <v>13000000.000000101</v>
      </c>
      <c r="H29" s="14"/>
    </row>
    <row r="30" spans="2:9" ht="14.25" customHeight="1" x14ac:dyDescent="0.2">
      <c r="B30" s="19"/>
      <c r="C30" s="22" t="s">
        <v>36</v>
      </c>
      <c r="D30" s="60"/>
      <c r="E30" s="24">
        <v>117508771.26000001</v>
      </c>
      <c r="F30" s="60"/>
      <c r="G30" s="97">
        <v>117508771.260001</v>
      </c>
      <c r="H30" s="14"/>
    </row>
    <row r="31" spans="2:9" s="18" customFormat="1" ht="14.25" customHeight="1" x14ac:dyDescent="0.2">
      <c r="B31" s="19"/>
      <c r="C31" s="27" t="s">
        <v>116</v>
      </c>
      <c r="D31" s="60"/>
      <c r="E31" s="29">
        <v>57652976.496575907</v>
      </c>
      <c r="F31" s="60"/>
      <c r="G31" s="99">
        <v>-39267924.324494004</v>
      </c>
      <c r="H31" s="14"/>
    </row>
    <row r="32" spans="2:9" s="4" customFormat="1" ht="14.25" customHeight="1" x14ac:dyDescent="0.2">
      <c r="B32" s="19"/>
      <c r="C32" s="165" t="s">
        <v>117</v>
      </c>
      <c r="D32" s="60"/>
      <c r="E32" s="137">
        <v>188161747.756576</v>
      </c>
      <c r="F32" s="60"/>
      <c r="G32" s="138">
        <v>91240846.935507104</v>
      </c>
      <c r="H32" s="14"/>
      <c r="I32" s="3"/>
    </row>
    <row r="33" spans="2:9" ht="14.25" customHeight="1" x14ac:dyDescent="0.2">
      <c r="B33" s="19"/>
      <c r="C33" s="142" t="s">
        <v>15</v>
      </c>
      <c r="D33" s="60"/>
      <c r="E33" s="64">
        <v>-5680095.9900497701</v>
      </c>
      <c r="F33" s="60"/>
      <c r="G33" s="105">
        <v>-6479918.6600349704</v>
      </c>
      <c r="H33" s="14"/>
    </row>
    <row r="34" spans="2:9" ht="14.25" customHeight="1" x14ac:dyDescent="0.2">
      <c r="B34" s="19"/>
      <c r="C34" s="63" t="s">
        <v>118</v>
      </c>
      <c r="D34" s="47"/>
      <c r="E34" s="51">
        <v>182481651.76652601</v>
      </c>
      <c r="F34" s="62"/>
      <c r="G34" s="101">
        <v>84760928.275472105</v>
      </c>
      <c r="H34" s="14"/>
    </row>
    <row r="35" spans="2:9" ht="14.25" customHeight="1" x14ac:dyDescent="0.2">
      <c r="B35" s="19"/>
      <c r="C35" s="123"/>
      <c r="D35" s="47"/>
      <c r="E35" s="121"/>
      <c r="F35" s="60"/>
      <c r="G35" s="124"/>
      <c r="H35" s="14"/>
    </row>
    <row r="36" spans="2:9" ht="14.25" customHeight="1" x14ac:dyDescent="0.2">
      <c r="B36" s="19"/>
      <c r="C36" s="63" t="s">
        <v>37</v>
      </c>
      <c r="D36" s="60"/>
      <c r="E36" s="64"/>
      <c r="F36" s="60"/>
      <c r="G36" s="105"/>
      <c r="H36" s="14"/>
    </row>
    <row r="37" spans="2:9" ht="14.25" customHeight="1" x14ac:dyDescent="0.2">
      <c r="B37" s="19"/>
      <c r="C37" s="128" t="s">
        <v>39</v>
      </c>
      <c r="D37" s="60"/>
      <c r="E37" s="21">
        <v>185230920.396247</v>
      </c>
      <c r="F37" s="60"/>
      <c r="G37" s="96">
        <v>120894966.60266399</v>
      </c>
      <c r="H37" s="14"/>
    </row>
    <row r="38" spans="2:9" s="18" customFormat="1" ht="14.25" customHeight="1" x14ac:dyDescent="0.2">
      <c r="B38" s="19"/>
      <c r="C38" s="20" t="s">
        <v>82</v>
      </c>
      <c r="D38" s="60"/>
      <c r="E38" s="21">
        <v>50056883.403343797</v>
      </c>
      <c r="F38" s="60"/>
      <c r="G38" s="96">
        <v>35692506.396812603</v>
      </c>
      <c r="H38" s="14"/>
    </row>
    <row r="39" spans="2:9" s="4" customFormat="1" ht="14.25" customHeight="1" x14ac:dyDescent="0.2">
      <c r="B39" s="19"/>
      <c r="C39" s="25" t="s">
        <v>40</v>
      </c>
      <c r="D39" s="60"/>
      <c r="E39" s="24">
        <v>27611262.157154899</v>
      </c>
      <c r="F39" s="60"/>
      <c r="G39" s="97">
        <v>25425103.400540099</v>
      </c>
      <c r="H39" s="14"/>
      <c r="I39" s="3"/>
    </row>
    <row r="40" spans="2:9" s="18" customFormat="1" ht="14.25" customHeight="1" x14ac:dyDescent="0.2">
      <c r="B40" s="19"/>
      <c r="C40" s="22" t="s">
        <v>41</v>
      </c>
      <c r="D40" s="60"/>
      <c r="E40" s="24">
        <v>4294724.7601993103</v>
      </c>
      <c r="F40" s="60"/>
      <c r="G40" s="97">
        <v>5264933.7188840499</v>
      </c>
      <c r="H40" s="14"/>
    </row>
    <row r="41" spans="2:9" s="4" customFormat="1" ht="14.25" customHeight="1" x14ac:dyDescent="0.2">
      <c r="B41" s="19"/>
      <c r="C41" s="22" t="s">
        <v>83</v>
      </c>
      <c r="D41" s="60"/>
      <c r="E41" s="61">
        <v>3505358</v>
      </c>
      <c r="F41" s="60"/>
      <c r="G41" s="97">
        <v>9413374</v>
      </c>
      <c r="H41" s="14"/>
      <c r="I41" s="3"/>
    </row>
    <row r="42" spans="2:9" s="18" customFormat="1" ht="14.25" customHeight="1" x14ac:dyDescent="0.2">
      <c r="B42" s="19"/>
      <c r="C42" s="22" t="s">
        <v>84</v>
      </c>
      <c r="D42" s="60"/>
      <c r="E42" s="24">
        <v>830435.46061151009</v>
      </c>
      <c r="F42" s="60"/>
      <c r="G42" s="97">
        <v>611761.15546000004</v>
      </c>
      <c r="H42" s="14"/>
    </row>
    <row r="43" spans="2:9" ht="14.25" customHeight="1" x14ac:dyDescent="0.2">
      <c r="B43" s="19"/>
      <c r="C43" s="125" t="s">
        <v>42</v>
      </c>
      <c r="D43" s="60"/>
      <c r="E43" s="117">
        <v>1705943.8507854899</v>
      </c>
      <c r="F43" s="60"/>
      <c r="G43" s="118">
        <v>1015783.95805942</v>
      </c>
      <c r="H43" s="14"/>
    </row>
    <row r="44" spans="2:9" ht="14.25" customHeight="1" x14ac:dyDescent="0.2">
      <c r="B44" s="19"/>
      <c r="C44" s="63" t="s">
        <v>38</v>
      </c>
      <c r="D44" s="60"/>
      <c r="E44" s="51">
        <v>273235528.02834201</v>
      </c>
      <c r="F44" s="60"/>
      <c r="G44" s="101">
        <v>198318429.23242</v>
      </c>
      <c r="H44" s="14"/>
    </row>
    <row r="45" spans="2:9" x14ac:dyDescent="0.2">
      <c r="B45" s="19"/>
      <c r="C45" s="47"/>
      <c r="D45" s="60"/>
      <c r="E45" s="48"/>
      <c r="F45" s="60"/>
      <c r="G45" s="100"/>
      <c r="H45" s="14"/>
    </row>
    <row r="46" spans="2:9" x14ac:dyDescent="0.2">
      <c r="B46" s="19"/>
      <c r="C46" s="22" t="s">
        <v>44</v>
      </c>
      <c r="D46" s="60"/>
      <c r="E46" s="24">
        <v>50701974.569346599</v>
      </c>
      <c r="F46" s="60"/>
      <c r="G46" s="97">
        <v>102362405.64709701</v>
      </c>
      <c r="H46" s="14"/>
    </row>
    <row r="47" spans="2:9" x14ac:dyDescent="0.2">
      <c r="B47" s="19"/>
      <c r="C47" s="22" t="s">
        <v>85</v>
      </c>
      <c r="D47" s="60"/>
      <c r="E47" s="24">
        <v>13588846.360253399</v>
      </c>
      <c r="F47" s="60"/>
      <c r="G47" s="97">
        <v>13584992.6880689</v>
      </c>
      <c r="H47" s="14"/>
    </row>
    <row r="48" spans="2:9" x14ac:dyDescent="0.2">
      <c r="B48" s="19"/>
      <c r="C48" s="20" t="s">
        <v>45</v>
      </c>
      <c r="D48" s="60"/>
      <c r="E48" s="21">
        <v>92404441.983661205</v>
      </c>
      <c r="F48" s="47"/>
      <c r="G48" s="97">
        <v>59403811.326917</v>
      </c>
      <c r="H48" s="14"/>
    </row>
    <row r="49" spans="2:8" x14ac:dyDescent="0.2">
      <c r="B49" s="19"/>
      <c r="C49" s="116" t="s">
        <v>46</v>
      </c>
      <c r="D49" s="60"/>
      <c r="E49" s="61">
        <v>26798120.449262101</v>
      </c>
      <c r="F49" s="47"/>
      <c r="G49" s="97">
        <v>39144575.103083</v>
      </c>
      <c r="H49" s="14"/>
    </row>
    <row r="50" spans="2:8" x14ac:dyDescent="0.2">
      <c r="B50" s="19"/>
      <c r="C50" s="27" t="s">
        <v>47</v>
      </c>
      <c r="D50" s="60"/>
      <c r="E50" s="29">
        <v>23374780.048349001</v>
      </c>
      <c r="F50" s="60"/>
      <c r="G50" s="99">
        <v>42471695.162826702</v>
      </c>
      <c r="H50" s="14"/>
    </row>
    <row r="51" spans="2:8" x14ac:dyDescent="0.2">
      <c r="B51" s="19"/>
      <c r="C51" s="22" t="s">
        <v>48</v>
      </c>
      <c r="D51" s="60"/>
      <c r="E51" s="24">
        <v>4042778.05851926</v>
      </c>
      <c r="F51" s="47"/>
      <c r="G51" s="97">
        <v>1747702.42018705</v>
      </c>
      <c r="H51" s="14"/>
    </row>
    <row r="52" spans="2:8" x14ac:dyDescent="0.2">
      <c r="B52" s="19"/>
      <c r="C52" s="125" t="s">
        <v>49</v>
      </c>
      <c r="D52" s="60"/>
      <c r="E52" s="117">
        <v>60553651.802993797</v>
      </c>
      <c r="F52" s="60"/>
      <c r="G52" s="118">
        <v>51361235.371615082</v>
      </c>
      <c r="H52" s="14"/>
    </row>
    <row r="53" spans="2:8" x14ac:dyDescent="0.2">
      <c r="B53" s="19"/>
      <c r="C53" s="63" t="s">
        <v>43</v>
      </c>
      <c r="D53" s="60"/>
      <c r="E53" s="51">
        <v>271464592.82267201</v>
      </c>
      <c r="F53" s="60"/>
      <c r="G53" s="101">
        <v>310076417.71501875</v>
      </c>
      <c r="H53" s="14"/>
    </row>
    <row r="54" spans="2:8" x14ac:dyDescent="0.2">
      <c r="B54" s="19"/>
      <c r="C54" s="123"/>
      <c r="D54" s="60"/>
      <c r="E54" s="121"/>
      <c r="F54" s="60"/>
      <c r="G54" s="124"/>
      <c r="H54" s="14"/>
    </row>
    <row r="55" spans="2:8" x14ac:dyDescent="0.2">
      <c r="B55" s="19"/>
      <c r="C55" s="63" t="s">
        <v>50</v>
      </c>
      <c r="D55" s="60"/>
      <c r="E55" s="51">
        <v>544700120.85101402</v>
      </c>
      <c r="F55" s="60"/>
      <c r="G55" s="101">
        <v>508394846.94743973</v>
      </c>
      <c r="H55" s="14"/>
    </row>
    <row r="56" spans="2:8" x14ac:dyDescent="0.2">
      <c r="B56" s="19"/>
      <c r="C56" s="123"/>
      <c r="D56" s="60"/>
      <c r="E56" s="121"/>
      <c r="F56" s="60"/>
      <c r="G56" s="124"/>
      <c r="H56" s="14"/>
    </row>
    <row r="57" spans="2:8" x14ac:dyDescent="0.2">
      <c r="B57" s="19"/>
      <c r="C57" s="63" t="s">
        <v>51</v>
      </c>
      <c r="D57" s="60"/>
      <c r="E57" s="51">
        <v>727181772.99275994</v>
      </c>
      <c r="F57" s="60"/>
      <c r="G57" s="101">
        <v>593155775.22291195</v>
      </c>
      <c r="H57" s="14"/>
    </row>
    <row r="58" spans="2:8" x14ac:dyDescent="0.2">
      <c r="B58" s="19"/>
      <c r="D58" s="60"/>
      <c r="E58" s="66"/>
      <c r="F58" s="66"/>
      <c r="G58" s="66"/>
      <c r="H58" s="14"/>
    </row>
    <row r="59" spans="2:8" x14ac:dyDescent="0.2">
      <c r="B59" s="65"/>
      <c r="C59" s="114"/>
      <c r="D59" s="119"/>
      <c r="E59" s="120"/>
      <c r="F59" s="120"/>
      <c r="G59" s="120"/>
      <c r="H59" s="52"/>
    </row>
    <row r="60" spans="2:8" x14ac:dyDescent="0.2">
      <c r="D60" s="66"/>
      <c r="E60" s="66"/>
      <c r="F60" s="66"/>
      <c r="G60" s="66"/>
    </row>
    <row r="61" spans="2:8" x14ac:dyDescent="0.2">
      <c r="D61" s="66"/>
      <c r="E61" s="66"/>
      <c r="F61" s="66"/>
      <c r="G61" s="66"/>
    </row>
    <row r="62" spans="2:8" ht="14.25" x14ac:dyDescent="0.2">
      <c r="B62" s="147"/>
      <c r="C62" s="164"/>
      <c r="D62" s="164"/>
      <c r="E62" s="164"/>
      <c r="F62" s="164"/>
      <c r="G62" s="164"/>
    </row>
    <row r="63" spans="2:8" ht="36" customHeight="1" x14ac:dyDescent="0.2">
      <c r="B63" s="147"/>
      <c r="C63" s="164"/>
      <c r="D63" s="164"/>
      <c r="E63" s="164"/>
      <c r="F63" s="164"/>
      <c r="G63" s="164"/>
    </row>
    <row r="64" spans="2:8" x14ac:dyDescent="0.2">
      <c r="D64" s="66"/>
      <c r="E64" s="66"/>
      <c r="F64" s="66"/>
      <c r="G64" s="66"/>
    </row>
    <row r="65" spans="4:7" x14ac:dyDescent="0.2">
      <c r="D65" s="66"/>
      <c r="E65" s="66"/>
      <c r="F65" s="66"/>
      <c r="G65" s="66"/>
    </row>
    <row r="66" spans="4:7" x14ac:dyDescent="0.2">
      <c r="D66" s="66"/>
      <c r="E66" s="66"/>
      <c r="F66" s="66"/>
      <c r="G66" s="66"/>
    </row>
    <row r="67" spans="4:7" x14ac:dyDescent="0.2">
      <c r="D67" s="66"/>
      <c r="E67" s="66"/>
      <c r="F67" s="66"/>
      <c r="G67" s="66"/>
    </row>
    <row r="68" spans="4:7" x14ac:dyDescent="0.2">
      <c r="D68" s="66"/>
      <c r="E68" s="66"/>
      <c r="F68" s="66"/>
      <c r="G68" s="66"/>
    </row>
    <row r="69" spans="4:7" x14ac:dyDescent="0.2">
      <c r="D69" s="66"/>
      <c r="E69" s="66"/>
      <c r="F69" s="66"/>
      <c r="G69" s="66"/>
    </row>
    <row r="70" spans="4:7" x14ac:dyDescent="0.2">
      <c r="D70" s="66"/>
      <c r="E70" s="66"/>
      <c r="F70" s="66"/>
      <c r="G70" s="66"/>
    </row>
    <row r="71" spans="4:7" x14ac:dyDescent="0.2">
      <c r="D71" s="66"/>
      <c r="E71" s="66"/>
      <c r="F71" s="66"/>
      <c r="G71" s="66"/>
    </row>
  </sheetData>
  <mergeCells count="2">
    <mergeCell ref="C62:G62"/>
    <mergeCell ref="C63:G63"/>
  </mergeCells>
  <printOptions horizontalCentered="1" headings="1"/>
  <pageMargins left="0.15748031496062992" right="0.15748031496062992" top="0.9055118110236221" bottom="0.78740157480314965" header="0.35433070866141736" footer="0.19685039370078741"/>
  <pageSetup paperSize="9" scale="71" orientation="portrait" r:id="rId1"/>
  <headerFooter alignWithMargins="0">
    <oddFooter>&amp;L&amp;D, &amp;T&amp;RSeite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AF2-FBAA-4CE4-BCF7-1FF5B730A13A}">
  <sheetPr>
    <tabColor rgb="FF92D050"/>
    <pageSetUpPr fitToPage="1"/>
  </sheetPr>
  <dimension ref="A1:Z36"/>
  <sheetViews>
    <sheetView showGridLines="0" zoomScale="80" zoomScaleNormal="80" zoomScalePageLayoutView="80" workbookViewId="0">
      <selection activeCell="T29" sqref="T29"/>
    </sheetView>
  </sheetViews>
  <sheetFormatPr baseColWidth="10" defaultColWidth="11.42578125" defaultRowHeight="12.75" x14ac:dyDescent="0.2"/>
  <cols>
    <col min="1" max="1" width="3" style="4" customWidth="1"/>
    <col min="2" max="2" width="4.7109375" style="6" customWidth="1"/>
    <col min="3" max="3" width="46.7109375" style="47" customWidth="1"/>
    <col min="4" max="4" width="3.28515625" style="4" customWidth="1"/>
    <col min="5" max="5" width="12.28515625" style="4" customWidth="1"/>
    <col min="6" max="6" width="3.28515625" style="4" customWidth="1"/>
    <col min="7" max="7" width="12.28515625" style="67" customWidth="1"/>
    <col min="8" max="8" width="3.28515625" style="4" customWidth="1"/>
    <col min="9" max="9" width="12.28515625" style="67" customWidth="1"/>
    <col min="10" max="10" width="3.28515625" style="4" customWidth="1"/>
    <col min="11" max="11" width="15.5703125" style="67" customWidth="1"/>
    <col min="12" max="12" width="3.28515625" style="4" customWidth="1"/>
    <col min="13" max="13" width="14.140625" style="67" customWidth="1"/>
    <col min="14" max="14" width="3.28515625" style="4" customWidth="1"/>
    <col min="15" max="15" width="14.140625" style="67" customWidth="1"/>
    <col min="16" max="16" width="3.28515625" style="4" customWidth="1"/>
    <col min="17" max="17" width="13.28515625" style="67" customWidth="1"/>
    <col min="18" max="18" width="4.7109375" style="4" customWidth="1"/>
    <col min="19" max="19" width="8.42578125" customWidth="1"/>
    <col min="20" max="20" width="10.42578125" customWidth="1"/>
    <col min="21" max="23" width="17.28515625" style="4" customWidth="1"/>
    <col min="24" max="16384" width="11.42578125" style="4"/>
  </cols>
  <sheetData>
    <row r="1" spans="2:26" x14ac:dyDescent="0.2">
      <c r="C1" s="6"/>
      <c r="D1" s="6"/>
      <c r="E1" s="6"/>
      <c r="F1" s="6"/>
      <c r="G1" s="70"/>
      <c r="H1" s="6"/>
      <c r="I1" s="70"/>
      <c r="J1" s="6"/>
      <c r="K1" s="70"/>
      <c r="L1" s="6"/>
      <c r="M1" s="70"/>
      <c r="N1" s="6"/>
      <c r="O1" s="70"/>
      <c r="P1" s="6"/>
      <c r="Q1" s="70"/>
      <c r="S1" s="4"/>
      <c r="T1" s="4"/>
    </row>
    <row r="2" spans="2:26" s="55" customFormat="1" x14ac:dyDescent="0.2">
      <c r="B2" s="71"/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</row>
    <row r="3" spans="2:26" s="55" customFormat="1" x14ac:dyDescent="0.2">
      <c r="B3" s="75"/>
      <c r="C3" s="68"/>
      <c r="R3" s="76"/>
    </row>
    <row r="4" spans="2:26" s="55" customFormat="1" x14ac:dyDescent="0.2">
      <c r="B4" s="75"/>
      <c r="C4" s="12" t="s">
        <v>52</v>
      </c>
      <c r="I4" s="13"/>
      <c r="K4" s="13"/>
      <c r="R4" s="76"/>
    </row>
    <row r="5" spans="2:26" s="55" customFormat="1" x14ac:dyDescent="0.2">
      <c r="B5" s="75"/>
      <c r="C5" s="68"/>
      <c r="R5" s="76"/>
    </row>
    <row r="6" spans="2:26" s="55" customFormat="1" ht="16.149999999999999" customHeight="1" x14ac:dyDescent="0.2">
      <c r="B6" s="75"/>
      <c r="C6" s="68"/>
      <c r="R6" s="76"/>
    </row>
    <row r="7" spans="2:26" ht="53.25" customHeight="1" x14ac:dyDescent="0.2">
      <c r="B7" s="19"/>
      <c r="C7" s="163" t="s">
        <v>103</v>
      </c>
      <c r="D7" s="55"/>
      <c r="E7" s="129" t="s">
        <v>55</v>
      </c>
      <c r="F7" s="55"/>
      <c r="G7" s="129" t="s">
        <v>36</v>
      </c>
      <c r="H7" s="55"/>
      <c r="I7" s="129" t="s">
        <v>56</v>
      </c>
      <c r="J7" s="55"/>
      <c r="K7" s="129" t="s">
        <v>96</v>
      </c>
      <c r="L7" s="55"/>
      <c r="M7" s="130" t="s">
        <v>53</v>
      </c>
      <c r="N7" s="55"/>
      <c r="O7" s="129" t="s">
        <v>15</v>
      </c>
      <c r="P7" s="55"/>
      <c r="Q7" s="130" t="s">
        <v>54</v>
      </c>
      <c r="R7" s="14"/>
      <c r="S7" s="4"/>
      <c r="T7" s="4"/>
    </row>
    <row r="8" spans="2:26" x14ac:dyDescent="0.2">
      <c r="B8" s="30"/>
      <c r="C8" s="133" t="s">
        <v>93</v>
      </c>
      <c r="D8" s="55"/>
      <c r="E8" s="131">
        <v>13000000.000000101</v>
      </c>
      <c r="F8" s="55"/>
      <c r="G8" s="131">
        <v>117508771.25999901</v>
      </c>
      <c r="H8" s="55"/>
      <c r="I8" s="131">
        <v>-50128447.432836384</v>
      </c>
      <c r="J8" s="55"/>
      <c r="K8" s="131">
        <v>107781423.92941248</v>
      </c>
      <c r="L8" s="55"/>
      <c r="M8" s="132">
        <f>SUM(E8:K8)+1</f>
        <v>188161748.75657523</v>
      </c>
      <c r="N8" s="55"/>
      <c r="O8" s="131">
        <v>-5680095.9900497701</v>
      </c>
      <c r="P8" s="55"/>
      <c r="Q8" s="132">
        <f>+M8+O8-1</f>
        <v>182481651.76652545</v>
      </c>
      <c r="R8" s="17"/>
      <c r="S8" s="4"/>
      <c r="T8" s="106"/>
      <c r="U8" s="106"/>
      <c r="V8" s="106"/>
      <c r="W8" s="13"/>
      <c r="X8" s="13"/>
      <c r="Z8" s="13"/>
    </row>
    <row r="9" spans="2:26" ht="17.25" customHeight="1" x14ac:dyDescent="0.2">
      <c r="B9" s="30"/>
      <c r="C9" s="25" t="s">
        <v>119</v>
      </c>
      <c r="D9" s="55"/>
      <c r="E9" s="28"/>
      <c r="F9" s="55"/>
      <c r="G9" s="28"/>
      <c r="H9" s="55"/>
      <c r="I9" s="28">
        <v>-1506457.3500945051</v>
      </c>
      <c r="J9" s="55"/>
      <c r="K9" s="28"/>
      <c r="L9" s="55"/>
      <c r="M9" s="102">
        <f t="shared" ref="M9:M15" si="0">SUM(E9:K9)</f>
        <v>-1506457.3500945051</v>
      </c>
      <c r="N9" s="55"/>
      <c r="O9" s="28">
        <v>106457.350094505</v>
      </c>
      <c r="P9" s="55"/>
      <c r="Q9" s="102">
        <f t="shared" ref="Q9:Q16" si="1">+M9+O9</f>
        <v>-1400000</v>
      </c>
      <c r="R9" s="17"/>
      <c r="S9" s="4"/>
      <c r="T9" s="106"/>
      <c r="U9" s="106"/>
      <c r="V9" s="106"/>
      <c r="X9" s="13"/>
      <c r="Z9" s="13"/>
    </row>
    <row r="10" spans="2:26" ht="17.25" customHeight="1" x14ac:dyDescent="0.2">
      <c r="B10" s="30"/>
      <c r="C10" s="25" t="s">
        <v>120</v>
      </c>
      <c r="D10" s="55"/>
      <c r="E10" s="28"/>
      <c r="F10" s="55"/>
      <c r="G10" s="28"/>
      <c r="H10" s="55"/>
      <c r="I10" s="28"/>
      <c r="J10" s="55"/>
      <c r="K10" s="28"/>
      <c r="L10" s="55"/>
      <c r="M10" s="102">
        <f t="shared" si="0"/>
        <v>0</v>
      </c>
      <c r="N10" s="55"/>
      <c r="O10" s="28">
        <v>-72028.638630442991</v>
      </c>
      <c r="P10" s="55"/>
      <c r="Q10" s="102">
        <f t="shared" si="1"/>
        <v>-72028.638630442991</v>
      </c>
      <c r="R10" s="17"/>
      <c r="S10" s="4"/>
      <c r="T10" s="106"/>
      <c r="U10" s="106"/>
      <c r="V10" s="106"/>
      <c r="X10" s="13"/>
      <c r="Z10" s="13"/>
    </row>
    <row r="11" spans="2:26" ht="17.25" customHeight="1" x14ac:dyDescent="0.2">
      <c r="B11" s="30"/>
      <c r="C11" s="25" t="s">
        <v>57</v>
      </c>
      <c r="D11" s="55"/>
      <c r="E11" s="28"/>
      <c r="F11" s="55"/>
      <c r="G11" s="28"/>
      <c r="H11" s="55"/>
      <c r="I11" s="28"/>
      <c r="J11" s="55"/>
      <c r="K11" s="28">
        <v>0</v>
      </c>
      <c r="L11" s="55"/>
      <c r="M11" s="102">
        <f t="shared" si="0"/>
        <v>0</v>
      </c>
      <c r="N11" s="55"/>
      <c r="O11" s="28">
        <v>0</v>
      </c>
      <c r="P11" s="55"/>
      <c r="Q11" s="102">
        <f t="shared" si="1"/>
        <v>0</v>
      </c>
      <c r="R11" s="17"/>
      <c r="S11" s="4"/>
      <c r="T11" s="106"/>
      <c r="U11" s="106"/>
      <c r="V11" s="106"/>
      <c r="X11" s="13"/>
      <c r="Z11" s="13"/>
    </row>
    <row r="12" spans="2:26" ht="17.25" customHeight="1" x14ac:dyDescent="0.2">
      <c r="B12" s="19"/>
      <c r="C12" s="25" t="s">
        <v>58</v>
      </c>
      <c r="D12" s="55"/>
      <c r="E12" s="23"/>
      <c r="F12" s="55"/>
      <c r="G12" s="23"/>
      <c r="H12" s="55"/>
      <c r="I12" s="23"/>
      <c r="J12" s="55"/>
      <c r="K12" s="23">
        <v>-102878148.81878801</v>
      </c>
      <c r="L12" s="55"/>
      <c r="M12" s="103">
        <f t="shared" si="0"/>
        <v>-102878148.81878801</v>
      </c>
      <c r="N12" s="55"/>
      <c r="O12" s="23">
        <v>-2410285.2405362702</v>
      </c>
      <c r="P12" s="55"/>
      <c r="Q12" s="103">
        <f t="shared" si="1"/>
        <v>-105288434.05932428</v>
      </c>
      <c r="R12" s="14"/>
      <c r="S12" s="4"/>
      <c r="T12" s="106"/>
      <c r="U12" s="106"/>
      <c r="V12" s="106"/>
      <c r="X12" s="13"/>
      <c r="Z12" s="13"/>
    </row>
    <row r="13" spans="2:26" ht="17.25" customHeight="1" x14ac:dyDescent="0.2">
      <c r="B13" s="19"/>
      <c r="C13" s="25" t="s">
        <v>59</v>
      </c>
      <c r="D13" s="55"/>
      <c r="E13" s="23"/>
      <c r="F13" s="55"/>
      <c r="G13" s="23"/>
      <c r="H13" s="55"/>
      <c r="I13" s="23"/>
      <c r="J13" s="55"/>
      <c r="K13" s="23"/>
      <c r="L13" s="55"/>
      <c r="M13" s="103"/>
      <c r="N13" s="55"/>
      <c r="O13" s="23"/>
      <c r="P13" s="55"/>
      <c r="Q13" s="103"/>
      <c r="R13" s="14"/>
      <c r="S13" s="4"/>
      <c r="T13" s="106"/>
      <c r="U13" s="106"/>
      <c r="V13" s="106"/>
      <c r="X13" s="13"/>
      <c r="Z13" s="13"/>
    </row>
    <row r="14" spans="2:26" ht="17.25" customHeight="1" x14ac:dyDescent="0.2">
      <c r="B14" s="19"/>
      <c r="C14" s="25" t="s">
        <v>135</v>
      </c>
      <c r="D14" s="55"/>
      <c r="E14" s="23"/>
      <c r="F14" s="55"/>
      <c r="G14" s="23"/>
      <c r="H14" s="55"/>
      <c r="I14" s="23">
        <v>7093303.194186395</v>
      </c>
      <c r="J14" s="55"/>
      <c r="K14" s="23"/>
      <c r="L14" s="55"/>
      <c r="M14" s="103">
        <f t="shared" si="0"/>
        <v>7093303.194186395</v>
      </c>
      <c r="N14" s="55"/>
      <c r="O14" s="23">
        <v>1576033.8525323351</v>
      </c>
      <c r="P14" s="55"/>
      <c r="Q14" s="103">
        <f t="shared" si="1"/>
        <v>8669337.0467187297</v>
      </c>
      <c r="R14" s="14"/>
      <c r="S14" s="4"/>
      <c r="T14" s="106"/>
      <c r="U14" s="106"/>
      <c r="V14" s="106"/>
      <c r="X14" s="13"/>
      <c r="Z14" s="13"/>
    </row>
    <row r="15" spans="2:26" ht="25.5" x14ac:dyDescent="0.2">
      <c r="B15" s="19"/>
      <c r="C15" s="163" t="s">
        <v>136</v>
      </c>
      <c r="D15" s="55"/>
      <c r="E15" s="156"/>
      <c r="F15" s="55"/>
      <c r="G15" s="156"/>
      <c r="H15" s="55"/>
      <c r="I15" s="156">
        <v>370401.31803373393</v>
      </c>
      <c r="J15" s="55"/>
      <c r="K15" s="156"/>
      <c r="L15" s="55"/>
      <c r="M15" s="158">
        <f t="shared" si="0"/>
        <v>370401.31803373393</v>
      </c>
      <c r="N15" s="55"/>
      <c r="O15" s="157"/>
      <c r="P15" s="55"/>
      <c r="Q15" s="158">
        <f t="shared" si="1"/>
        <v>370401.31803373393</v>
      </c>
      <c r="R15" s="14"/>
      <c r="S15" s="4"/>
      <c r="T15" s="106"/>
      <c r="U15" s="106"/>
      <c r="V15" s="106"/>
      <c r="W15" s="12"/>
      <c r="X15" s="13"/>
      <c r="Z15" s="13"/>
    </row>
    <row r="16" spans="2:26" s="12" customFormat="1" ht="17.25" customHeight="1" x14ac:dyDescent="0.2">
      <c r="B16" s="30"/>
      <c r="C16" s="133" t="s">
        <v>121</v>
      </c>
      <c r="D16" s="55"/>
      <c r="E16" s="131">
        <v>13000000.000000101</v>
      </c>
      <c r="F16" s="55"/>
      <c r="G16" s="131">
        <v>117508771.26000001</v>
      </c>
      <c r="H16" s="55"/>
      <c r="I16" s="131">
        <f>SUM(I8:I15)</f>
        <v>-44171200.270710759</v>
      </c>
      <c r="J16" s="55"/>
      <c r="K16" s="131">
        <f>SUM(K8:K15)</f>
        <v>4903275.1106244773</v>
      </c>
      <c r="L16" s="55"/>
      <c r="M16" s="132">
        <f>SUM(M8:M15)</f>
        <v>91240847.099912852</v>
      </c>
      <c r="N16" s="55"/>
      <c r="O16" s="131">
        <f>SUM(O8:O15)</f>
        <v>-6479918.6665896438</v>
      </c>
      <c r="P16" s="55"/>
      <c r="Q16" s="132">
        <f t="shared" si="1"/>
        <v>84760928.433323205</v>
      </c>
      <c r="R16" s="17"/>
      <c r="T16" s="106"/>
      <c r="U16" s="106"/>
      <c r="V16" s="106"/>
      <c r="X16" s="13"/>
      <c r="Z16" s="13"/>
    </row>
    <row r="17" spans="1:26" s="12" customFormat="1" ht="17.25" customHeight="1" x14ac:dyDescent="0.2">
      <c r="B17" s="30"/>
      <c r="C17" s="77"/>
      <c r="D17" s="55"/>
      <c r="E17" s="154"/>
      <c r="F17" s="55"/>
      <c r="G17" s="154"/>
      <c r="H17" s="55"/>
      <c r="I17" s="154"/>
      <c r="J17" s="55"/>
      <c r="K17" s="154"/>
      <c r="L17" s="55"/>
      <c r="M17" s="155"/>
      <c r="N17" s="55"/>
      <c r="O17" s="154"/>
      <c r="P17" s="55"/>
      <c r="Q17" s="155"/>
      <c r="R17" s="17"/>
      <c r="T17" s="106"/>
      <c r="U17" s="106"/>
      <c r="V17" s="106"/>
      <c r="X17" s="13"/>
      <c r="Z17" s="13"/>
    </row>
    <row r="18" spans="1:26" s="12" customFormat="1" ht="17.25" customHeight="1" x14ac:dyDescent="0.2">
      <c r="B18" s="30"/>
      <c r="C18" s="133"/>
      <c r="D18" s="55"/>
      <c r="E18" s="131"/>
      <c r="F18" s="55"/>
      <c r="G18" s="131"/>
      <c r="H18" s="55"/>
      <c r="I18" s="131"/>
      <c r="J18" s="55"/>
      <c r="K18" s="131"/>
      <c r="L18" s="55"/>
      <c r="M18" s="132"/>
      <c r="N18" s="55"/>
      <c r="O18" s="131"/>
      <c r="P18" s="55"/>
      <c r="Q18" s="132"/>
      <c r="R18" s="17"/>
      <c r="T18" s="106"/>
      <c r="U18" s="106"/>
      <c r="V18" s="106"/>
      <c r="X18" s="13"/>
      <c r="Z18" s="13"/>
    </row>
    <row r="19" spans="1:26" s="12" customFormat="1" ht="17.25" customHeight="1" x14ac:dyDescent="0.2">
      <c r="B19" s="30"/>
      <c r="C19" s="133" t="s">
        <v>134</v>
      </c>
      <c r="D19" s="55"/>
      <c r="E19" s="131">
        <v>13000000.000000101</v>
      </c>
      <c r="F19" s="55"/>
      <c r="G19" s="131">
        <v>117508771.26000001</v>
      </c>
      <c r="H19" s="55"/>
      <c r="I19" s="131">
        <v>-48482735.249533497</v>
      </c>
      <c r="J19" s="55"/>
      <c r="K19" s="131">
        <v>175418120.84467819</v>
      </c>
      <c r="L19" s="55"/>
      <c r="M19" s="132">
        <f t="shared" ref="M19:M25" si="2">SUM(E19:K19)</f>
        <v>257444156.8551448</v>
      </c>
      <c r="N19" s="55"/>
      <c r="O19" s="131">
        <v>97985.89972597867</v>
      </c>
      <c r="P19" s="55"/>
      <c r="Q19" s="132">
        <f t="shared" ref="Q19:Q26" si="3">+M19+O19</f>
        <v>257542142.75487077</v>
      </c>
      <c r="R19" s="17"/>
      <c r="T19" s="106"/>
      <c r="U19" s="106"/>
      <c r="V19" s="106"/>
      <c r="X19" s="13"/>
      <c r="Z19" s="13"/>
    </row>
    <row r="20" spans="1:26" s="12" customFormat="1" ht="30" customHeight="1" x14ac:dyDescent="0.2">
      <c r="A20" s="4"/>
      <c r="B20" s="19"/>
      <c r="C20" s="78" t="s">
        <v>92</v>
      </c>
      <c r="D20" s="55"/>
      <c r="E20" s="28"/>
      <c r="F20" s="55"/>
      <c r="G20" s="28"/>
      <c r="H20" s="55"/>
      <c r="I20" s="28">
        <v>-588823</v>
      </c>
      <c r="J20" s="55"/>
      <c r="K20" s="28"/>
      <c r="L20" s="55"/>
      <c r="M20" s="103">
        <f t="shared" si="2"/>
        <v>-588823</v>
      </c>
      <c r="N20" s="55"/>
      <c r="O20" s="28">
        <v>564849</v>
      </c>
      <c r="P20" s="55"/>
      <c r="Q20" s="103">
        <f t="shared" si="3"/>
        <v>-23974</v>
      </c>
      <c r="R20" s="14"/>
      <c r="S20" s="4"/>
      <c r="T20" s="106"/>
      <c r="U20" s="106"/>
      <c r="V20" s="106"/>
      <c r="X20" s="13"/>
      <c r="Z20" s="13"/>
    </row>
    <row r="21" spans="1:26" s="12" customFormat="1" x14ac:dyDescent="0.2">
      <c r="A21" s="4"/>
      <c r="B21" s="19"/>
      <c r="C21" s="25" t="s">
        <v>57</v>
      </c>
      <c r="D21" s="55"/>
      <c r="E21" s="23"/>
      <c r="F21" s="55"/>
      <c r="G21" s="23"/>
      <c r="H21" s="55"/>
      <c r="I21" s="23"/>
      <c r="J21" s="55"/>
      <c r="K21" s="23">
        <v>-19500000.171392102</v>
      </c>
      <c r="L21" s="55"/>
      <c r="M21" s="103">
        <f t="shared" si="2"/>
        <v>-19500000.171392102</v>
      </c>
      <c r="N21" s="55"/>
      <c r="O21" s="23">
        <v>0</v>
      </c>
      <c r="P21" s="55"/>
      <c r="Q21" s="103">
        <f t="shared" si="3"/>
        <v>-19500000.171392102</v>
      </c>
      <c r="R21" s="14"/>
      <c r="S21" s="4"/>
      <c r="T21" s="106"/>
      <c r="U21" s="106"/>
      <c r="V21" s="106"/>
      <c r="X21" s="13"/>
      <c r="Z21" s="13"/>
    </row>
    <row r="22" spans="1:26" s="12" customFormat="1" x14ac:dyDescent="0.2">
      <c r="A22" s="4"/>
      <c r="B22" s="19"/>
      <c r="C22" s="25" t="s">
        <v>14</v>
      </c>
      <c r="D22" s="55"/>
      <c r="E22" s="23"/>
      <c r="F22" s="55"/>
      <c r="G22" s="23"/>
      <c r="H22" s="55"/>
      <c r="I22" s="23"/>
      <c r="J22" s="55"/>
      <c r="K22" s="23">
        <v>-48136696.759358697</v>
      </c>
      <c r="L22" s="55"/>
      <c r="M22" s="103">
        <f t="shared" si="2"/>
        <v>-48136696.759358697</v>
      </c>
      <c r="N22" s="55"/>
      <c r="O22" s="23">
        <v>-7581532.0212507201</v>
      </c>
      <c r="P22" s="55"/>
      <c r="Q22" s="103">
        <f t="shared" si="3"/>
        <v>-55718228.780609414</v>
      </c>
      <c r="R22" s="14"/>
      <c r="S22" s="4"/>
      <c r="T22" s="106"/>
      <c r="U22" s="106"/>
      <c r="V22" s="106"/>
      <c r="X22" s="13"/>
      <c r="Z22" s="13"/>
    </row>
    <row r="23" spans="1:26" s="12" customFormat="1" ht="17.25" customHeight="1" x14ac:dyDescent="0.2">
      <c r="A23" s="4"/>
      <c r="B23" s="19"/>
      <c r="C23" s="25" t="s">
        <v>59</v>
      </c>
      <c r="D23" s="55"/>
      <c r="E23" s="23"/>
      <c r="F23" s="55"/>
      <c r="G23" s="23"/>
      <c r="H23" s="55"/>
      <c r="I23" s="23"/>
      <c r="J23" s="55"/>
      <c r="K23" s="23"/>
      <c r="L23" s="55"/>
      <c r="M23" s="103">
        <f t="shared" si="2"/>
        <v>0</v>
      </c>
      <c r="N23" s="55"/>
      <c r="O23" s="23"/>
      <c r="P23" s="55"/>
      <c r="Q23" s="103"/>
      <c r="R23" s="14"/>
      <c r="S23" s="4"/>
      <c r="T23" s="106"/>
      <c r="U23" s="106"/>
      <c r="V23" s="106"/>
      <c r="W23" s="4"/>
      <c r="X23" s="13"/>
      <c r="Z23" s="13"/>
    </row>
    <row r="24" spans="1:26" ht="17.25" customHeight="1" x14ac:dyDescent="0.2">
      <c r="B24" s="19"/>
      <c r="C24" s="25" t="s">
        <v>135</v>
      </c>
      <c r="D24" s="55"/>
      <c r="E24" s="23"/>
      <c r="F24" s="55"/>
      <c r="G24" s="23"/>
      <c r="H24" s="55"/>
      <c r="I24" s="23">
        <v>733535.12914095796</v>
      </c>
      <c r="J24" s="55"/>
      <c r="K24" s="23"/>
      <c r="L24" s="55"/>
      <c r="M24" s="103">
        <f t="shared" si="2"/>
        <v>733535.12914095796</v>
      </c>
      <c r="N24" s="55"/>
      <c r="O24" s="23">
        <v>1238601.3930157991</v>
      </c>
      <c r="P24" s="55"/>
      <c r="Q24" s="103">
        <f t="shared" si="3"/>
        <v>1972136.5221567571</v>
      </c>
      <c r="R24" s="14"/>
      <c r="S24" s="4"/>
      <c r="T24" s="106"/>
      <c r="U24" s="106"/>
      <c r="V24" s="106"/>
      <c r="X24" s="13"/>
      <c r="Z24" s="13"/>
    </row>
    <row r="25" spans="1:26" ht="31.5" customHeight="1" x14ac:dyDescent="0.2">
      <c r="B25" s="19"/>
      <c r="C25" s="33" t="s">
        <v>136</v>
      </c>
      <c r="D25" s="55"/>
      <c r="E25" s="28"/>
      <c r="F25" s="55"/>
      <c r="G25" s="28"/>
      <c r="H25" s="55"/>
      <c r="I25" s="28">
        <v>-1790424.3149554997</v>
      </c>
      <c r="J25" s="55"/>
      <c r="K25" s="28"/>
      <c r="L25" s="55"/>
      <c r="M25" s="159">
        <f t="shared" si="2"/>
        <v>-1790424.3149554997</v>
      </c>
      <c r="N25" s="55"/>
      <c r="O25" s="28"/>
      <c r="P25" s="55"/>
      <c r="Q25" s="159">
        <f t="shared" si="3"/>
        <v>-1790424.3149554997</v>
      </c>
      <c r="R25" s="14"/>
      <c r="S25" s="4"/>
      <c r="T25" s="106"/>
      <c r="U25" s="106"/>
      <c r="V25" s="106"/>
      <c r="X25" s="13"/>
      <c r="Z25" s="13"/>
    </row>
    <row r="26" spans="1:26" ht="17.25" customHeight="1" x14ac:dyDescent="0.2">
      <c r="B26" s="30"/>
      <c r="C26" s="167" t="s">
        <v>93</v>
      </c>
      <c r="D26" s="55"/>
      <c r="E26" s="168">
        <f>SUM(E19:E25)</f>
        <v>13000000.000000101</v>
      </c>
      <c r="F26" s="55"/>
      <c r="G26" s="168">
        <f>SUM(G19:G25)</f>
        <v>117508771.26000001</v>
      </c>
      <c r="H26" s="55"/>
      <c r="I26" s="168">
        <f>SUM(I19:I25)</f>
        <v>-50128447.435348041</v>
      </c>
      <c r="J26" s="55"/>
      <c r="K26" s="168">
        <f>SUM(K19:K25)</f>
        <v>107781423.91392738</v>
      </c>
      <c r="L26" s="55"/>
      <c r="M26" s="169">
        <f>SUM(M19:M25)+1</f>
        <v>188161748.73857942</v>
      </c>
      <c r="N26" s="55"/>
      <c r="O26" s="168">
        <f>SUM(O19:O25)</f>
        <v>-5680095.7285089428</v>
      </c>
      <c r="P26" s="55"/>
      <c r="Q26" s="169">
        <f>+M26+O26-1</f>
        <v>182481652.01007047</v>
      </c>
      <c r="R26" s="17"/>
      <c r="S26" s="4"/>
      <c r="T26" s="106"/>
      <c r="U26" s="106"/>
      <c r="V26" s="106"/>
      <c r="X26" s="13"/>
      <c r="Z26" s="13"/>
    </row>
    <row r="27" spans="1:26" ht="17.25" customHeight="1" x14ac:dyDescent="0.2">
      <c r="B27" s="19"/>
      <c r="C27" s="79"/>
      <c r="D27" s="55"/>
      <c r="E27" s="13"/>
      <c r="F27" s="55"/>
      <c r="G27" s="13"/>
      <c r="H27" s="55"/>
      <c r="I27" s="13"/>
      <c r="J27" s="55"/>
      <c r="K27" s="13"/>
      <c r="L27" s="55"/>
      <c r="M27" s="13"/>
      <c r="N27" s="55"/>
      <c r="O27" s="13"/>
      <c r="P27" s="55"/>
      <c r="Q27" s="13"/>
      <c r="R27" s="14"/>
      <c r="S27" s="4"/>
      <c r="T27" s="106"/>
      <c r="U27" s="106"/>
      <c r="V27" s="106"/>
    </row>
    <row r="28" spans="1:26" ht="17.25" customHeight="1" x14ac:dyDescent="0.2">
      <c r="B28" s="80"/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52"/>
      <c r="T28" s="106"/>
      <c r="U28" s="106"/>
      <c r="V28" s="106"/>
    </row>
    <row r="29" spans="1:26" ht="17.25" customHeight="1" x14ac:dyDescent="0.2">
      <c r="T29" s="106"/>
      <c r="U29" s="106"/>
      <c r="V29" s="106"/>
    </row>
    <row r="30" spans="1:26" ht="14.25" x14ac:dyDescent="0.2">
      <c r="A30" s="3"/>
      <c r="B30" s="147"/>
      <c r="C30" s="160"/>
      <c r="D30" s="160"/>
      <c r="E30" s="160"/>
      <c r="F30" s="160"/>
      <c r="G30" s="16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106"/>
      <c r="U30" s="106"/>
      <c r="V30" s="106"/>
    </row>
    <row r="31" spans="1:26" ht="17.25" customHeight="1" x14ac:dyDescent="0.2"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T31" s="106"/>
      <c r="U31" s="106"/>
      <c r="V31" s="106"/>
    </row>
    <row r="32" spans="1:26" ht="17.25" customHeight="1" x14ac:dyDescent="0.2">
      <c r="T32" s="106"/>
      <c r="U32" s="106"/>
      <c r="V32" s="106"/>
    </row>
    <row r="36" spans="1:19" s="3" customFormat="1" x14ac:dyDescent="0.2">
      <c r="A36" s="4"/>
      <c r="B36" s="6"/>
      <c r="C36" s="47"/>
      <c r="D36" s="4"/>
      <c r="E36" s="4"/>
      <c r="F36" s="4"/>
      <c r="G36" s="67"/>
      <c r="H36" s="4"/>
      <c r="I36" s="67"/>
      <c r="J36" s="4"/>
      <c r="K36" s="67"/>
      <c r="L36" s="4"/>
      <c r="M36" s="67"/>
      <c r="N36" s="4"/>
      <c r="O36" s="67"/>
      <c r="P36" s="4"/>
      <c r="Q36" s="67"/>
      <c r="R36" s="4"/>
      <c r="S36"/>
    </row>
  </sheetData>
  <printOptions horizontalCentered="1" headings="1"/>
  <pageMargins left="0.15748031496062992" right="0.15748031496062992" top="0.9055118110236221" bottom="0.78740157480314965" header="0.35433070866141736" footer="0.19685039370078741"/>
  <pageSetup paperSize="9" scale="58" orientation="portrait" r:id="rId1"/>
  <headerFooter alignWithMargins="0">
    <oddFooter>&amp;L&amp;D, &amp;T&amp;RSeite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D9F6-5308-4215-9A8E-3A71C01E27CD}">
  <sheetPr>
    <tabColor rgb="FF92D050"/>
    <pageSetUpPr fitToPage="1"/>
  </sheetPr>
  <dimension ref="A1:J57"/>
  <sheetViews>
    <sheetView showGridLines="0" tabSelected="1" zoomScaleNormal="100" zoomScalePageLayoutView="98" workbookViewId="0">
      <pane ySplit="5" topLeftCell="A6" activePane="bottomLeft" state="frozen"/>
      <selection activeCell="F26" sqref="F26"/>
      <selection pane="bottomLeft" activeCell="N15" sqref="N15"/>
    </sheetView>
  </sheetViews>
  <sheetFormatPr baseColWidth="10" defaultColWidth="11.42578125" defaultRowHeight="12.75" x14ac:dyDescent="0.2"/>
  <cols>
    <col min="1" max="1" width="2.7109375" style="3" customWidth="1"/>
    <col min="2" max="2" width="3.28515625" style="2" customWidth="1"/>
    <col min="3" max="3" width="81.85546875" style="3" customWidth="1"/>
    <col min="4" max="4" width="4.42578125" style="83" bestFit="1" customWidth="1"/>
    <col min="5" max="5" width="20.28515625" style="3" customWidth="1"/>
    <col min="6" max="6" width="4.42578125" style="83" bestFit="1" customWidth="1"/>
    <col min="7" max="7" width="20.28515625" style="3" customWidth="1"/>
    <col min="8" max="8" width="2.42578125" style="3" customWidth="1"/>
    <col min="9" max="16384" width="11.42578125" style="3"/>
  </cols>
  <sheetData>
    <row r="1" spans="1:9" x14ac:dyDescent="0.2">
      <c r="E1" s="6"/>
      <c r="G1" s="6"/>
    </row>
    <row r="2" spans="1:9" x14ac:dyDescent="0.2">
      <c r="B2" s="53"/>
      <c r="C2" s="8"/>
      <c r="D2" s="84"/>
      <c r="E2" s="85"/>
      <c r="F2" s="84"/>
      <c r="G2" s="85"/>
      <c r="H2" s="10"/>
    </row>
    <row r="3" spans="1:9" x14ac:dyDescent="0.2">
      <c r="B3" s="19"/>
      <c r="C3" s="12" t="s">
        <v>60</v>
      </c>
      <c r="D3" s="86"/>
      <c r="E3" s="69"/>
      <c r="F3" s="86"/>
      <c r="G3" s="69"/>
      <c r="H3" s="14"/>
    </row>
    <row r="4" spans="1:9" x14ac:dyDescent="0.2">
      <c r="B4" s="19"/>
      <c r="C4" s="12"/>
      <c r="D4" s="86"/>
      <c r="E4" s="69"/>
      <c r="F4" s="86"/>
      <c r="G4" s="134"/>
      <c r="H4" s="14"/>
    </row>
    <row r="5" spans="1:9" s="18" customFormat="1" ht="13.15" customHeight="1" x14ac:dyDescent="0.2">
      <c r="B5" s="30"/>
      <c r="C5" s="148" t="s">
        <v>103</v>
      </c>
      <c r="D5" s="15"/>
      <c r="E5" s="87" t="s">
        <v>101</v>
      </c>
      <c r="F5" s="15"/>
      <c r="G5" s="104" t="s">
        <v>102</v>
      </c>
      <c r="H5" s="17"/>
    </row>
    <row r="6" spans="1:9" s="18" customFormat="1" x14ac:dyDescent="0.2">
      <c r="B6" s="30"/>
      <c r="C6" s="170" t="s">
        <v>8</v>
      </c>
      <c r="D6" s="107"/>
      <c r="E6" s="171">
        <v>-39167784.6562417</v>
      </c>
      <c r="F6" s="107"/>
      <c r="G6" s="172">
        <v>-123160521.261838</v>
      </c>
      <c r="H6" s="17"/>
    </row>
    <row r="7" spans="1:9" x14ac:dyDescent="0.2">
      <c r="B7" s="19"/>
      <c r="C7" s="88" t="s">
        <v>137</v>
      </c>
      <c r="D7" s="90"/>
      <c r="E7" s="24">
        <v>27919653.866439901</v>
      </c>
      <c r="F7" s="90"/>
      <c r="G7" s="97">
        <v>24739763.627860099</v>
      </c>
      <c r="H7" s="14"/>
    </row>
    <row r="8" spans="1:9" x14ac:dyDescent="0.2">
      <c r="B8" s="19"/>
      <c r="C8" s="88" t="s">
        <v>138</v>
      </c>
      <c r="D8" s="90"/>
      <c r="E8" s="24">
        <v>24882071</v>
      </c>
      <c r="F8" s="90"/>
      <c r="G8" s="97">
        <v>31271011.23</v>
      </c>
      <c r="H8" s="14"/>
    </row>
    <row r="9" spans="1:9" x14ac:dyDescent="0.2">
      <c r="B9" s="19"/>
      <c r="C9" s="88" t="s">
        <v>139</v>
      </c>
      <c r="D9" s="90"/>
      <c r="E9" s="26">
        <v>-654969.98952099297</v>
      </c>
      <c r="F9" s="90"/>
      <c r="G9" s="98">
        <v>-1978069.2210345501</v>
      </c>
      <c r="H9" s="14"/>
    </row>
    <row r="10" spans="1:9" x14ac:dyDescent="0.2">
      <c r="B10" s="19"/>
      <c r="C10" s="88" t="s">
        <v>140</v>
      </c>
      <c r="D10" s="90"/>
      <c r="E10" s="24">
        <v>2902404.2547930703</v>
      </c>
      <c r="F10" s="90"/>
      <c r="G10" s="97">
        <v>5552354.6231941395</v>
      </c>
      <c r="H10" s="14"/>
    </row>
    <row r="11" spans="1:9" ht="25.5" x14ac:dyDescent="0.2">
      <c r="B11" s="19"/>
      <c r="C11" s="88" t="s">
        <v>141</v>
      </c>
      <c r="D11" s="90"/>
      <c r="E11" s="24">
        <v>-4729892.0283396402</v>
      </c>
      <c r="F11" s="90"/>
      <c r="G11" s="97">
        <v>6651137.6535332697</v>
      </c>
      <c r="H11" s="14"/>
    </row>
    <row r="12" spans="1:9" x14ac:dyDescent="0.2">
      <c r="B12" s="19"/>
      <c r="C12" s="95" t="s">
        <v>142</v>
      </c>
      <c r="D12" s="92"/>
      <c r="E12" s="29">
        <v>-10201166.6343263</v>
      </c>
      <c r="F12" s="91"/>
      <c r="G12" s="99">
        <v>-13704764.727554601</v>
      </c>
      <c r="H12" s="14"/>
    </row>
    <row r="13" spans="1:9" x14ac:dyDescent="0.2">
      <c r="B13" s="19"/>
      <c r="C13" s="88" t="s">
        <v>143</v>
      </c>
      <c r="D13" s="90"/>
      <c r="E13" s="24">
        <v>1800591.0106885501</v>
      </c>
      <c r="F13" s="92"/>
      <c r="G13" s="97">
        <v>2268613.2460578801</v>
      </c>
      <c r="H13" s="14"/>
    </row>
    <row r="14" spans="1:9" x14ac:dyDescent="0.2">
      <c r="A14" s="18"/>
      <c r="B14" s="30"/>
      <c r="C14" s="88" t="s">
        <v>144</v>
      </c>
      <c r="D14" s="93"/>
      <c r="E14" s="24">
        <v>-5814063.6261535296</v>
      </c>
      <c r="F14" s="92"/>
      <c r="G14" s="97">
        <v>-6528435.0869471896</v>
      </c>
      <c r="H14" s="17"/>
      <c r="I14" s="18"/>
    </row>
    <row r="15" spans="1:9" x14ac:dyDescent="0.2">
      <c r="B15" s="19"/>
      <c r="C15" s="139" t="s">
        <v>145</v>
      </c>
      <c r="D15" s="91"/>
      <c r="E15" s="117">
        <v>5153808.2337753698</v>
      </c>
      <c r="F15" s="90"/>
      <c r="G15" s="118">
        <v>3080160.1717622802</v>
      </c>
      <c r="H15" s="14"/>
    </row>
    <row r="16" spans="1:9" s="18" customFormat="1" x14ac:dyDescent="0.2">
      <c r="A16" s="3"/>
      <c r="B16" s="19"/>
      <c r="C16" s="135" t="s">
        <v>62</v>
      </c>
      <c r="D16" s="91"/>
      <c r="E16" s="51">
        <v>2090651.4311147304</v>
      </c>
      <c r="F16" s="93"/>
      <c r="G16" s="101">
        <v>-71808749.744966656</v>
      </c>
      <c r="H16" s="14"/>
      <c r="I16" s="3"/>
    </row>
    <row r="17" spans="1:10" x14ac:dyDescent="0.2">
      <c r="B17" s="19"/>
      <c r="C17" s="107"/>
      <c r="D17" s="91"/>
      <c r="E17" s="161" t="s">
        <v>19</v>
      </c>
      <c r="F17" s="93"/>
      <c r="G17" s="162" t="s">
        <v>19</v>
      </c>
      <c r="H17" s="14"/>
    </row>
    <row r="18" spans="1:10" x14ac:dyDescent="0.2">
      <c r="B18" s="19"/>
      <c r="C18" s="88" t="s">
        <v>77</v>
      </c>
      <c r="D18" s="92"/>
      <c r="E18" s="24" t="s">
        <v>19</v>
      </c>
      <c r="F18" s="91"/>
      <c r="G18" s="97" t="s">
        <v>19</v>
      </c>
      <c r="H18" s="14"/>
    </row>
    <row r="19" spans="1:10" x14ac:dyDescent="0.2">
      <c r="B19" s="19"/>
      <c r="C19" s="88" t="s">
        <v>146</v>
      </c>
      <c r="D19" s="91"/>
      <c r="E19" s="26">
        <v>16905844.9763867</v>
      </c>
      <c r="F19" s="92"/>
      <c r="G19" s="98">
        <v>79069051.272209302</v>
      </c>
      <c r="H19" s="14"/>
    </row>
    <row r="20" spans="1:10" x14ac:dyDescent="0.2">
      <c r="B20" s="19"/>
      <c r="C20" s="88" t="s">
        <v>147</v>
      </c>
      <c r="D20" s="91"/>
      <c r="E20" s="24">
        <v>8396728.2068907097</v>
      </c>
      <c r="F20" s="92"/>
      <c r="G20" s="97">
        <v>13924558.1544913</v>
      </c>
      <c r="H20" s="14"/>
    </row>
    <row r="21" spans="1:10" x14ac:dyDescent="0.2">
      <c r="A21" s="18"/>
      <c r="B21" s="30"/>
      <c r="C21" s="88" t="s">
        <v>148</v>
      </c>
      <c r="D21" s="93"/>
      <c r="E21" s="26">
        <v>-2659068.0966310501</v>
      </c>
      <c r="F21" s="91"/>
      <c r="G21" s="98">
        <v>-29189109.644473899</v>
      </c>
      <c r="H21" s="17"/>
      <c r="I21" s="18"/>
    </row>
    <row r="22" spans="1:10" x14ac:dyDescent="0.2">
      <c r="B22" s="19"/>
      <c r="C22" s="139" t="s">
        <v>149</v>
      </c>
      <c r="D22" s="91"/>
      <c r="E22" s="117">
        <v>8641054.8776670899</v>
      </c>
      <c r="F22" s="91"/>
      <c r="G22" s="118">
        <v>19115275.114477601</v>
      </c>
      <c r="H22" s="14"/>
    </row>
    <row r="23" spans="1:10" s="18" customFormat="1" x14ac:dyDescent="0.2">
      <c r="B23" s="30"/>
      <c r="C23" s="135" t="s">
        <v>63</v>
      </c>
      <c r="D23" s="93"/>
      <c r="E23" s="51">
        <v>31284559.964313399</v>
      </c>
      <c r="F23" s="93"/>
      <c r="G23" s="101">
        <v>82919774.896704316</v>
      </c>
      <c r="H23" s="17"/>
    </row>
    <row r="24" spans="1:10" x14ac:dyDescent="0.2">
      <c r="A24" s="18"/>
      <c r="B24" s="30"/>
      <c r="C24" s="135"/>
      <c r="D24" s="93"/>
      <c r="E24" s="51" t="s">
        <v>19</v>
      </c>
      <c r="F24" s="93"/>
      <c r="G24" s="101" t="s">
        <v>19</v>
      </c>
      <c r="H24" s="17"/>
      <c r="I24" s="18"/>
    </row>
    <row r="25" spans="1:10" s="18" customFormat="1" x14ac:dyDescent="0.2">
      <c r="A25" s="3"/>
      <c r="B25" s="19"/>
      <c r="C25" s="135" t="s">
        <v>61</v>
      </c>
      <c r="D25" s="91"/>
      <c r="E25" s="51">
        <v>33375211.395428199</v>
      </c>
      <c r="F25" s="93"/>
      <c r="G25" s="101">
        <v>11111025.151737699</v>
      </c>
      <c r="H25" s="14"/>
      <c r="I25" s="3"/>
    </row>
    <row r="26" spans="1:10" s="18" customFormat="1" x14ac:dyDescent="0.2">
      <c r="A26" s="3"/>
      <c r="B26" s="19"/>
      <c r="C26" s="94"/>
      <c r="D26" s="91"/>
      <c r="E26" s="21" t="s">
        <v>19</v>
      </c>
      <c r="F26" s="91"/>
      <c r="G26" s="96" t="s">
        <v>19</v>
      </c>
      <c r="H26" s="14"/>
      <c r="I26" s="3"/>
    </row>
    <row r="27" spans="1:10" x14ac:dyDescent="0.2">
      <c r="B27" s="19"/>
      <c r="C27" s="88" t="s">
        <v>65</v>
      </c>
      <c r="D27" s="91"/>
      <c r="E27" s="24">
        <v>-9284912.6248291302</v>
      </c>
      <c r="F27" s="92"/>
      <c r="G27" s="97">
        <v>-2413780.3796537002</v>
      </c>
      <c r="H27" s="14"/>
      <c r="J27" s="18"/>
    </row>
    <row r="28" spans="1:10" x14ac:dyDescent="0.2">
      <c r="B28" s="19"/>
      <c r="C28" s="88" t="s">
        <v>66</v>
      </c>
      <c r="D28" s="91"/>
      <c r="E28" s="24">
        <v>-4964889.1211401196</v>
      </c>
      <c r="F28" s="92"/>
      <c r="G28" s="97">
        <v>-3707014.7277355501</v>
      </c>
      <c r="H28" s="14"/>
    </row>
    <row r="29" spans="1:10" x14ac:dyDescent="0.2">
      <c r="B29" s="19"/>
      <c r="C29" s="88" t="s">
        <v>67</v>
      </c>
      <c r="D29" s="91"/>
      <c r="E29" s="24">
        <v>-19322341.677772</v>
      </c>
      <c r="F29" s="91"/>
      <c r="G29" s="97">
        <v>-7973968.7999999998</v>
      </c>
      <c r="H29" s="14"/>
    </row>
    <row r="30" spans="1:10" x14ac:dyDescent="0.2">
      <c r="A30" s="18"/>
      <c r="B30" s="30"/>
      <c r="C30" s="88" t="s">
        <v>68</v>
      </c>
      <c r="D30" s="93"/>
      <c r="E30" s="26">
        <v>-177000</v>
      </c>
      <c r="F30" s="91"/>
      <c r="G30" s="98">
        <v>0</v>
      </c>
      <c r="H30" s="17"/>
      <c r="I30" s="18"/>
    </row>
    <row r="31" spans="1:10" x14ac:dyDescent="0.2">
      <c r="A31" s="18"/>
      <c r="B31" s="30"/>
      <c r="C31" s="88" t="s">
        <v>94</v>
      </c>
      <c r="D31" s="93"/>
      <c r="E31" s="24">
        <v>-490360.81190089899</v>
      </c>
      <c r="F31" s="92"/>
      <c r="G31" s="97">
        <v>-1515212.45</v>
      </c>
      <c r="H31" s="17"/>
      <c r="I31" s="18"/>
    </row>
    <row r="32" spans="1:10" s="18" customFormat="1" x14ac:dyDescent="0.2">
      <c r="B32" s="30"/>
      <c r="C32" s="88" t="s">
        <v>100</v>
      </c>
      <c r="D32" s="93"/>
      <c r="E32" s="24">
        <v>7655.7370643001104</v>
      </c>
      <c r="F32" s="92"/>
      <c r="G32" s="97">
        <v>1290870.3675116999</v>
      </c>
      <c r="H32" s="17"/>
      <c r="J32" s="3"/>
    </row>
    <row r="33" spans="1:10" s="18" customFormat="1" x14ac:dyDescent="0.2">
      <c r="A33" s="3"/>
      <c r="B33" s="19"/>
      <c r="C33" s="88" t="s">
        <v>70</v>
      </c>
      <c r="D33" s="91"/>
      <c r="E33" s="24">
        <v>2842862.20265345</v>
      </c>
      <c r="F33" s="91"/>
      <c r="G33" s="97">
        <v>750763.07578625798</v>
      </c>
      <c r="H33" s="14"/>
      <c r="I33" s="3"/>
    </row>
    <row r="34" spans="1:10" s="18" customFormat="1" x14ac:dyDescent="0.2">
      <c r="A34" s="3"/>
      <c r="B34" s="19"/>
      <c r="C34" s="139" t="s">
        <v>71</v>
      </c>
      <c r="D34" s="91"/>
      <c r="E34" s="117">
        <v>392319</v>
      </c>
      <c r="F34" s="91"/>
      <c r="G34" s="118">
        <v>6780771</v>
      </c>
      <c r="H34" s="14"/>
      <c r="I34" s="3"/>
    </row>
    <row r="35" spans="1:10" x14ac:dyDescent="0.2">
      <c r="B35" s="19"/>
      <c r="C35" s="135" t="s">
        <v>64</v>
      </c>
      <c r="D35" s="91"/>
      <c r="E35" s="51">
        <v>-30996667.295924298</v>
      </c>
      <c r="F35" s="93"/>
      <c r="G35" s="101">
        <v>-6787571.91409129</v>
      </c>
      <c r="H35" s="14"/>
      <c r="J35" s="18"/>
    </row>
    <row r="36" spans="1:10" x14ac:dyDescent="0.2">
      <c r="B36" s="19"/>
      <c r="C36" s="136"/>
      <c r="D36" s="92"/>
      <c r="E36" s="121" t="s">
        <v>19</v>
      </c>
      <c r="F36" s="91"/>
      <c r="G36" s="124" t="s">
        <v>19</v>
      </c>
      <c r="H36" s="14"/>
    </row>
    <row r="37" spans="1:10" ht="14.25" x14ac:dyDescent="0.2">
      <c r="B37" s="19"/>
      <c r="C37" s="135" t="s">
        <v>122</v>
      </c>
      <c r="D37" s="92"/>
      <c r="E37" s="137">
        <v>2378544.0995039009</v>
      </c>
      <c r="F37" s="93"/>
      <c r="G37" s="138">
        <v>4323453.2376464093</v>
      </c>
      <c r="H37" s="14"/>
    </row>
    <row r="38" spans="1:10" x14ac:dyDescent="0.2">
      <c r="B38" s="19"/>
      <c r="C38" s="94"/>
      <c r="D38" s="92"/>
      <c r="E38" s="21"/>
      <c r="F38" s="91"/>
      <c r="G38" s="96"/>
      <c r="H38" s="14"/>
    </row>
    <row r="39" spans="1:10" x14ac:dyDescent="0.2">
      <c r="B39" s="19"/>
      <c r="C39" s="88" t="s">
        <v>86</v>
      </c>
      <c r="D39" s="92"/>
      <c r="E39" s="24">
        <v>-19500000.155907001</v>
      </c>
      <c r="F39" s="91"/>
      <c r="G39" s="97">
        <v>0.24125349801033699</v>
      </c>
      <c r="H39" s="14"/>
    </row>
    <row r="40" spans="1:10" x14ac:dyDescent="0.2">
      <c r="B40" s="19"/>
      <c r="C40" s="88" t="s">
        <v>69</v>
      </c>
      <c r="D40" s="91"/>
      <c r="E40" s="24">
        <v>-2000000</v>
      </c>
      <c r="F40" s="91"/>
      <c r="G40" s="97">
        <v>-1400000</v>
      </c>
      <c r="H40" s="14"/>
    </row>
    <row r="41" spans="1:10" x14ac:dyDescent="0.2">
      <c r="A41" s="18"/>
      <c r="B41" s="19"/>
      <c r="C41" s="88" t="s">
        <v>73</v>
      </c>
      <c r="D41" s="92"/>
      <c r="E41" s="24">
        <v>62630984</v>
      </c>
      <c r="F41" s="92"/>
      <c r="G41" s="97">
        <v>121077</v>
      </c>
      <c r="H41" s="14"/>
      <c r="I41" s="18"/>
    </row>
    <row r="42" spans="1:10" x14ac:dyDescent="0.2">
      <c r="B42" s="19"/>
      <c r="C42" s="88" t="s">
        <v>74</v>
      </c>
      <c r="D42" s="92"/>
      <c r="E42" s="24">
        <v>10119638</v>
      </c>
      <c r="F42" s="92"/>
      <c r="G42" s="97">
        <v>18789560</v>
      </c>
      <c r="H42" s="14"/>
    </row>
    <row r="43" spans="1:10" x14ac:dyDescent="0.2">
      <c r="B43" s="19"/>
      <c r="C43" s="95" t="s">
        <v>75</v>
      </c>
      <c r="D43" s="92"/>
      <c r="E43" s="24">
        <v>-6175577</v>
      </c>
      <c r="F43" s="92"/>
      <c r="G43" s="97">
        <v>-30296385</v>
      </c>
      <c r="H43" s="14"/>
    </row>
    <row r="44" spans="1:10" s="18" customFormat="1" x14ac:dyDescent="0.2">
      <c r="A44" s="3"/>
      <c r="B44" s="19"/>
      <c r="C44" s="139" t="s">
        <v>87</v>
      </c>
      <c r="D44" s="92"/>
      <c r="E44" s="117">
        <v>-13630751.2364028</v>
      </c>
      <c r="F44" s="92"/>
      <c r="G44" s="118">
        <v>-14047283.6787157</v>
      </c>
      <c r="H44" s="14"/>
      <c r="I44" s="3"/>
      <c r="J44" s="3"/>
    </row>
    <row r="45" spans="1:10" x14ac:dyDescent="0.2">
      <c r="B45" s="19"/>
      <c r="C45" s="135" t="s">
        <v>72</v>
      </c>
      <c r="E45" s="51">
        <v>31444293.693997599</v>
      </c>
      <c r="F45" s="93"/>
      <c r="G45" s="101">
        <v>-26833031.153294802</v>
      </c>
      <c r="H45" s="14"/>
      <c r="J45" s="18"/>
    </row>
    <row r="46" spans="1:10" x14ac:dyDescent="0.2">
      <c r="B46" s="19"/>
      <c r="C46" s="89"/>
      <c r="E46" s="48" t="s">
        <v>19</v>
      </c>
      <c r="F46" s="91"/>
      <c r="G46" s="100" t="s">
        <v>19</v>
      </c>
      <c r="H46" s="14"/>
    </row>
    <row r="47" spans="1:10" x14ac:dyDescent="0.2">
      <c r="B47" s="19"/>
      <c r="C47" s="88" t="s">
        <v>76</v>
      </c>
      <c r="E47" s="24">
        <v>94651919.917167604</v>
      </c>
      <c r="F47" s="92"/>
      <c r="G47" s="97">
        <v>122631806.781394</v>
      </c>
      <c r="H47" s="14"/>
    </row>
    <row r="48" spans="1:10" ht="14.25" x14ac:dyDescent="0.2">
      <c r="B48" s="19"/>
      <c r="C48" s="88" t="s">
        <v>123</v>
      </c>
      <c r="E48" s="24">
        <v>33822837.793500997</v>
      </c>
      <c r="F48" s="91"/>
      <c r="G48" s="97">
        <v>-22509577.915648401</v>
      </c>
      <c r="H48" s="14"/>
    </row>
    <row r="49" spans="1:8" x14ac:dyDescent="0.2">
      <c r="B49" s="19"/>
      <c r="C49" s="139" t="s">
        <v>88</v>
      </c>
      <c r="E49" s="117">
        <v>-5842950.0088850204</v>
      </c>
      <c r="F49" s="91"/>
      <c r="G49" s="118">
        <v>1888129.2387238401</v>
      </c>
      <c r="H49" s="14"/>
    </row>
    <row r="50" spans="1:8" x14ac:dyDescent="0.2">
      <c r="B50" s="19"/>
      <c r="C50" s="135" t="s">
        <v>97</v>
      </c>
      <c r="E50" s="51">
        <v>122631806.781394</v>
      </c>
      <c r="F50" s="92"/>
      <c r="G50" s="101">
        <v>102010356.171988</v>
      </c>
      <c r="H50" s="14"/>
    </row>
    <row r="51" spans="1:8" x14ac:dyDescent="0.2">
      <c r="B51" s="19"/>
      <c r="H51" s="14"/>
    </row>
    <row r="52" spans="1:8" x14ac:dyDescent="0.2">
      <c r="B52" s="65"/>
      <c r="C52" s="50"/>
      <c r="D52" s="141"/>
      <c r="E52" s="50"/>
      <c r="F52" s="141"/>
      <c r="G52" s="50"/>
      <c r="H52" s="52"/>
    </row>
    <row r="54" spans="1:8" ht="14.25" x14ac:dyDescent="0.2">
      <c r="A54" s="115"/>
      <c r="B54" s="147" t="s">
        <v>78</v>
      </c>
      <c r="C54" s="3" t="s">
        <v>98</v>
      </c>
    </row>
    <row r="55" spans="1:8" ht="14.25" x14ac:dyDescent="0.2">
      <c r="A55" s="115"/>
      <c r="B55" s="147" t="s">
        <v>79</v>
      </c>
      <c r="C55" s="3" t="s">
        <v>99</v>
      </c>
    </row>
    <row r="57" spans="1:8" ht="30.75" customHeight="1" x14ac:dyDescent="0.2"/>
  </sheetData>
  <printOptions horizontalCentered="1" headings="1"/>
  <pageMargins left="0.15748031496062992" right="0.15748031496062992" top="0.9055118110236221" bottom="0.78740157480314965" header="0.35433070866141736" footer="0.19685039370078741"/>
  <pageSetup paperSize="9" scale="73" orientation="portrait" r:id="rId1"/>
  <headerFooter alignWithMargins="0">
    <oddFooter>&amp;L&amp;D, &amp;T&amp;RSeite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PL</vt:lpstr>
      <vt:lpstr>BS</vt:lpstr>
      <vt:lpstr>EQ</vt:lpstr>
      <vt:lpstr>CF</vt:lpstr>
      <vt:lpstr>BS!Druckbereich</vt:lpstr>
      <vt:lpstr>CF!Druckbereich</vt:lpstr>
      <vt:lpstr>EQ!Druckbereich</vt:lpstr>
      <vt:lpstr>PL!Druckbereich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Englert Tanja</dc:creator>
  <cp:lastModifiedBy>Kallinger Karina Maria</cp:lastModifiedBy>
  <cp:lastPrinted>2021-06-15T08:25:48Z</cp:lastPrinted>
  <dcterms:created xsi:type="dcterms:W3CDTF">2019-06-13T07:46:56Z</dcterms:created>
  <dcterms:modified xsi:type="dcterms:W3CDTF">2021-06-15T09:26:53Z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