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_Financials - QuarterlyReporting\FY21\FY21-Q4\_FY21-Q4 geprüft\KTC KA + Notes Aufbereitung inkl. SmV-Bericht\Financials für Homepage\"/>
    </mc:Choice>
  </mc:AlternateContent>
  <xr:revisionPtr revIDLastSave="0" documentId="13_ncr:1_{4F91BDC8-564C-4B23-AFE1-8A691E42A062}" xr6:coauthVersionLast="45" xr6:coauthVersionMax="45" xr10:uidLastSave="{00000000-0000-0000-0000-000000000000}"/>
  <bookViews>
    <workbookView xWindow="-28920" yWindow="-960" windowWidth="29040" windowHeight="15840" xr2:uid="{0148CAC1-E6DF-4037-91BB-2FD19CBA2518}"/>
  </bookViews>
  <sheets>
    <sheet name="PL" sheetId="1" r:id="rId1"/>
    <sheet name="BS" sheetId="2" r:id="rId2"/>
    <sheet name="EQ" sheetId="3" r:id="rId3"/>
    <sheet name="CF" sheetId="4" r:id="rId4"/>
  </sheets>
  <definedNames>
    <definedName name="_Order1" hidden="1">255</definedName>
    <definedName name="_Order2" hidden="1">255</definedName>
    <definedName name="_Regression_Int" hidden="1">1</definedName>
    <definedName name="aaaaaa" hidden="1">{"GTI monthly IS",#N/A,FALSE,"gti";#N/A,#N/A,FALSE,"gti"}</definedName>
    <definedName name="ab">100000</definedName>
    <definedName name="abc" hidden="1">{"GTI monthly IS",#N/A,FALSE,"gti";#N/A,#N/A,FALSE,"gti"}</definedName>
    <definedName name="asdf" hidden="1">{"GTI monthly IS",#N/A,FALSE,"gti";#N/A,#N/A,FALSE,"gti"}</definedName>
    <definedName name="asdff" hidden="1">{"GTI monthly IS",#N/A,FALSE,"gti";#N/A,#N/A,FALSE,"gti"}</definedName>
    <definedName name="cc" hidden="1">{"GTI monthly IS",#N/A,FALSE,"gti";#N/A,#N/A,FALSE,"gti"}</definedName>
    <definedName name="coco" hidden="1">{"GTI monthly IS",#N/A,FALSE,"gti";#N/A,#N/A,FALSE,"gti"}</definedName>
    <definedName name="cust" hidden="1">{"GLI-Income Statement",#N/A,FALSE,"gli";"GLI - Balance Sheet Wksht",#N/A,FALSE,"gli";"GLI-Cash Flow",#N/A,FALSE,"gli";"GLI Qtrly Stats",#N/A,FALSE,"gli"}</definedName>
    <definedName name="_xlnm.Database">#REF!</definedName>
    <definedName name="fdfss" hidden="1">{"GLI-Income Statement",#N/A,FALSE,"gli";"GLI - Balance Sheet Wksht",#N/A,FALSE,"gli";"GLI-Cash Flow",#N/A,FALSE,"gli";"GLI Qtrly Stats",#N/A,FALSE,"gli"}</definedName>
    <definedName name="fdsfs" hidden="1">{"GLI-Income Statement",#N/A,FALSE,"gli";"GLI - Balance Sheet Wksht",#N/A,FALSE,"gli";"GLI-Cash Flow",#N/A,FALSE,"gli";"GLI Qtrly Stats",#N/A,FALSE,"gli"}</definedName>
    <definedName name="five" hidden="1">{"ONE",#N/A,FALSE,"Sheet1"}</definedName>
    <definedName name="gas" hidden="1">{"GTI monthly IS",#N/A,FALSE,"gti";#N/A,#N/A,FALSE,"gti"}</definedName>
    <definedName name="hhkhk" hidden="1">{"GTI monthly IS",#N/A,FALSE,"gti";#N/A,#N/A,FALSE,"gti"}</definedName>
    <definedName name="HISTORICAL" hidden="1">{"GTI monthly IS",#N/A,FALSE,"gti";#N/A,#N/A,FALSE,"gti"}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39141.7250115741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a" hidden="1">{"GTI monthly IS",#N/A,FALSE,"gti";#N/A,#N/A,FALSE,"gti"}</definedName>
    <definedName name="longh" hidden="1">{"GTI monthly IS",#N/A,FALSE,"gti";#N/A,#N/A,FALSE,"gti"}</definedName>
    <definedName name="mm" hidden="1">{"GLI-Income Statement",#N/A,FALSE,"gli";"GLI - Balance Sheet Wksht",#N/A,FALSE,"gli";"GLI-Cash Flow",#N/A,FALSE,"gli";"GLI Qtrly Stats",#N/A,FALSE,"gli"}</definedName>
    <definedName name="NNN" hidden="1">{"GTI monthly IS",#N/A,FALSE,"gti";#N/A,#N/A,FALSE,"gti"}</definedName>
    <definedName name="_xlnm.Print_Area" localSheetId="1">BS!$B$2:$H$59</definedName>
    <definedName name="_xlnm.Print_Area" localSheetId="3">CF!$B$2:$H$57</definedName>
    <definedName name="_xlnm.Print_Area" localSheetId="2">EQ!$B$2:$R$31</definedName>
    <definedName name="_xlnm.Print_Area" localSheetId="0">PL!$B$2:$H$50</definedName>
    <definedName name="ss" hidden="1">{"GTI monthly IS",#N/A,FALSE,"gti";#N/A,#N/A,FALSE,"gti"}</definedName>
    <definedName name="tal" hidden="1">{"GLI-Income Statement",#N/A,FALSE,"gli";"GLI - Balance Sheet Wksht",#N/A,FALSE,"gli";"GLI-Cash Flow",#N/A,FALSE,"gli";"GLI Qtrly Stats",#N/A,FALSE,"gli"}</definedName>
    <definedName name="ten" hidden="1">{"ONE",#N/A,FALSE,"Sheet1"}</definedName>
    <definedName name="two" hidden="1">{"ONE",#N/A,FALSE,"Sheet1"}</definedName>
    <definedName name="v" hidden="1">{"GTI monthly IS",#N/A,FALSE,"gti";#N/A,#N/A,FALSE,"gti"}</definedName>
    <definedName name="vv" hidden="1">{"GTI monthly IS",#N/A,FALSE,"gti";#N/A,#N/A,FALSE,"gti"}</definedName>
    <definedName name="wrn.gti._.qtrly._.stats." hidden="1">{"GTI monthly IS",#N/A,FALSE,"gti";#N/A,#N/A,FALSE,"gti"}</definedName>
    <definedName name="wrn.ONE." hidden="1">{"ONE",#N/A,FALSE,"Sheet1"}</definedName>
    <definedName name="wrn.Print._.all._.GLI._.Reports." hidden="1">{"GLI-Income Statement",#N/A,FALSE,"gli";"GLI - Balance Sheet Wksht",#N/A,FALSE,"gli";"GLI-Cash Flow",#N/A,FALSE,"gli";"GLI Qtrly Stats",#N/A,FALSE,"gli"}</definedName>
    <definedName name="xxxxxx" hidden="1">{"ONE",#N/A,FALSE,"Sheet1"}</definedName>
    <definedName name="zu">83453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6" i="3" l="1"/>
  <c r="M8" i="3"/>
  <c r="O26" i="3" l="1"/>
  <c r="I26" i="3"/>
  <c r="K26" i="3"/>
  <c r="G26" i="3"/>
  <c r="E26" i="3"/>
  <c r="M22" i="3"/>
  <c r="Q22" i="3" s="1"/>
  <c r="M20" i="3"/>
  <c r="M25" i="3"/>
  <c r="Q25" i="3" s="1"/>
  <c r="M24" i="3"/>
  <c r="Q24" i="3" s="1"/>
  <c r="M21" i="3"/>
  <c r="Q21" i="3" s="1"/>
  <c r="M19" i="3"/>
  <c r="Q19" i="3" s="1"/>
  <c r="O16" i="3"/>
  <c r="K16" i="3"/>
  <c r="I16" i="3"/>
  <c r="G16" i="3"/>
  <c r="E16" i="3"/>
  <c r="M14" i="3"/>
  <c r="M15" i="3"/>
  <c r="Q15" i="3" s="1"/>
  <c r="Q10" i="3"/>
  <c r="Q9" i="3"/>
  <c r="M12" i="3"/>
  <c r="Q12" i="3" s="1"/>
  <c r="M11" i="3"/>
  <c r="Q11" i="3" s="1"/>
  <c r="M9" i="3"/>
  <c r="Q20" i="3" l="1"/>
  <c r="Q26" i="3" s="1"/>
  <c r="M16" i="3"/>
  <c r="Q14" i="3"/>
  <c r="Q16" i="3" s="1"/>
</calcChain>
</file>

<file path=xl/sharedStrings.xml><?xml version="1.0" encoding="utf-8"?>
<sst xmlns="http://schemas.openxmlformats.org/spreadsheetml/2006/main" count="186" uniqueCount="151">
  <si>
    <t/>
  </si>
  <si>
    <t>1)</t>
  </si>
  <si>
    <t>2)</t>
  </si>
  <si>
    <t>Umsatzerlöse</t>
  </si>
  <si>
    <t>Sonstige betriebliche Erträge</t>
  </si>
  <si>
    <t>Veränderung des Bestandes an Fertigerzeugnissen, unfertigen Erzeugnissen 
sowie an noch nicht abrechenbaren Leistungen</t>
  </si>
  <si>
    <t>Aufwendungen für Material und sonstige bezogene Herstellungsleistungen</t>
  </si>
  <si>
    <t>Personalaufwand</t>
  </si>
  <si>
    <t>Aufwand für planmäßige Abschreibungen</t>
  </si>
  <si>
    <t>Wertminderungen</t>
  </si>
  <si>
    <t>Sonstige betriebliche Aufwendungen</t>
  </si>
  <si>
    <t>Ergebnis aus betrieblicher Tätigkeit</t>
  </si>
  <si>
    <t>Finanzerträge</t>
  </si>
  <si>
    <t>Finanzaufwendungen</t>
  </si>
  <si>
    <t>Finanzergebnis</t>
  </si>
  <si>
    <t>Ergebnis vor Steuern</t>
  </si>
  <si>
    <t>Ertragsteuern</t>
  </si>
  <si>
    <t>Periodenergebnis</t>
  </si>
  <si>
    <t xml:space="preserve">Nicht beherrschende Anteile </t>
  </si>
  <si>
    <t>Den Anteilseignern der Gesellschaft zurechenbar</t>
  </si>
  <si>
    <t>Sonstiges Ergebnis</t>
  </si>
  <si>
    <t>Währungsumrechnungsdifferenzen aus Nettoinvestitionen in einen 
ausländischen Geschäftsbetrieb</t>
  </si>
  <si>
    <t>Steuern betreffend Posten, die in das Periodenergebnis umgegliedert werden</t>
  </si>
  <si>
    <t>Konsolidierte Gesamtergebnisrechnung.</t>
  </si>
  <si>
    <t>Konsolidierte Bilanz.</t>
  </si>
  <si>
    <t>AKTIVA</t>
  </si>
  <si>
    <t>Sachanlagen</t>
  </si>
  <si>
    <t>Anteile an assoziierten Unternehmen und Gemeinschaftsunternehmen</t>
  </si>
  <si>
    <t>Sonstige langfristige finanzielle Vermögenswerte und Beteiligungen</t>
  </si>
  <si>
    <t>Langfristige Vertragsvermögenswerte aus Kundenverträgen</t>
  </si>
  <si>
    <t>Langfristige Leasingforderungen</t>
  </si>
  <si>
    <t>Latente Steueransprüche</t>
  </si>
  <si>
    <t>Vorräte</t>
  </si>
  <si>
    <t>Forderungen aus Lieferungen und Leistungen und sonstige kurzfristige Vermögenswerte</t>
  </si>
  <si>
    <t>Kurzfristige Vertragsvermögenswerte aus Kundenverträgen</t>
  </si>
  <si>
    <t>Kurzfristige Leasingforderungen</t>
  </si>
  <si>
    <t>Kurzfristige Steuerforderungen</t>
  </si>
  <si>
    <t>Sonstige kurzfristige finanzielle Vermögenswerte</t>
  </si>
  <si>
    <t>Liquide Mittel</t>
  </si>
  <si>
    <t>Kurzfristige Vermögenswerte</t>
  </si>
  <si>
    <t>EIGENKAPITAL</t>
  </si>
  <si>
    <t>Grundkapital</t>
  </si>
  <si>
    <t>Kapitalrücklage</t>
  </si>
  <si>
    <t>VERBINDLICHKEITEN</t>
  </si>
  <si>
    <t>Langfristige Finanzverbindlichkeiten</t>
  </si>
  <si>
    <t>Langfristige Leasingverbindlichkeiten</t>
  </si>
  <si>
    <t>Verpflichtungen aus Leistungen an Arbeitnehmer nach Beendigung des Dienstverhältnisses</t>
  </si>
  <si>
    <t>Langfristige Rückstellungen</t>
  </si>
  <si>
    <t>Langfristige Vertragsverbindlichkeiten aus Kundenverträgen</t>
  </si>
  <si>
    <t>Latente Steuerschulden</t>
  </si>
  <si>
    <t>Langfristige Verbindlichkeiten</t>
  </si>
  <si>
    <t>Kurzfristige Finanzverbindlichkeiten</t>
  </si>
  <si>
    <t>Kurzfristige Leasingverbindlichkeiten</t>
  </si>
  <si>
    <t>Verbindlichkeiten aus Lieferungen und Leistungen</t>
  </si>
  <si>
    <t>Kurzfristige Vertragsverbindlichkeiten aus Kundenverträgen</t>
  </si>
  <si>
    <t>Kurzfristige Rückstellungen</t>
  </si>
  <si>
    <t>Kurzfristige Steuerverbindlichkeiten</t>
  </si>
  <si>
    <t>Sonstige Verbindlichkeiten und Abgrenzungen</t>
  </si>
  <si>
    <t>Kurzfristige Verbindlichkeiten</t>
  </si>
  <si>
    <t>SUMME VERBINDLICHKEITEN</t>
  </si>
  <si>
    <t>SUMME PASSIVA</t>
  </si>
  <si>
    <t>Konsolidierte Eigenkapitalveränderungsrechnung.</t>
  </si>
  <si>
    <t>Summe
Eigen-
kapital</t>
  </si>
  <si>
    <t>Grund-
kapital</t>
  </si>
  <si>
    <t>Kapital-
rücklage</t>
  </si>
  <si>
    <t>Sonstige Rücklagen</t>
  </si>
  <si>
    <t>Dividende</t>
  </si>
  <si>
    <t>Sonstiges Ergebnis der Periode:</t>
  </si>
  <si>
    <t xml:space="preserve">Periodenergebnis </t>
  </si>
  <si>
    <t>Planmäßige Abschreibungen</t>
  </si>
  <si>
    <t>Nettozahlungen von Ertragsteuern</t>
  </si>
  <si>
    <t>Sonstige (netto)</t>
  </si>
  <si>
    <t>Cashflow aus dem Ergebnis</t>
  </si>
  <si>
    <t>Veränderung des Nettoumlaufvermögens:</t>
  </si>
  <si>
    <t>Veränderung Vorräte</t>
  </si>
  <si>
    <t>Veränderung kurzfristige Rückstellungen</t>
  </si>
  <si>
    <t>Veränderung des Nettoumlaufvermögens</t>
  </si>
  <si>
    <t>Cashflow aus betrieblicher Tätigkeit</t>
  </si>
  <si>
    <t>Ankauf von Sachanlagen</t>
  </si>
  <si>
    <t>Ankauf von immateriellen Vermögenswerten</t>
  </si>
  <si>
    <t>Einzahlungen aus dem Verkauf von Sachanlagen und immateriellen Vermögenswerten</t>
  </si>
  <si>
    <t>Cashflow aus Investitionstätigkeit</t>
  </si>
  <si>
    <t>An die Aktionäre der Gesellschaft gezahlte Dividende</t>
  </si>
  <si>
    <t>Zunahme langfristiger Finanzverbindlichkeiten</t>
  </si>
  <si>
    <t>Zunahme kurzfristiger Finanzverbindlichkeiten</t>
  </si>
  <si>
    <t>Abnahme kurzfristiger Finanzverbindlichkeiten</t>
  </si>
  <si>
    <t>Auszahlungen betreffend Leasing</t>
  </si>
  <si>
    <t>Cashflow aus Finanzierungstätigkeit</t>
  </si>
  <si>
    <t>Anfangsbestand Finanzmittel</t>
  </si>
  <si>
    <t>Auswirkungen von Wechselkursänderungen</t>
  </si>
  <si>
    <t>Endbestand Finanzmittel</t>
  </si>
  <si>
    <t>Konsolidierte Kapitalflussrechnung.</t>
  </si>
  <si>
    <t>Cashflow aus betrieblicher Tätigkeit + Cashflow aus Investitionstätigkeit</t>
  </si>
  <si>
    <t>Free Cashflow + Cashflow aus Finanzierungstätigkeit</t>
  </si>
  <si>
    <t>Anteiliges Ergebnis aus assoziierten Unternehmen und Gemeinschaftsunternehmen 
als Finanzinvestitionen</t>
  </si>
  <si>
    <t>davon den Anteilseignern der Gesellschaft zurechenbar</t>
  </si>
  <si>
    <t xml:space="preserve">davon nicht beherrschende Anteile </t>
  </si>
  <si>
    <t>Stand 31. März 2020</t>
  </si>
  <si>
    <t>Einzahlungen aus dem Verkauf von Wertpapieren und sonstigen finanziellen Vermögenswerten</t>
  </si>
  <si>
    <t>31. März 2020</t>
  </si>
  <si>
    <t xml:space="preserve">Sonstige langfristige Vermögenswerte </t>
  </si>
  <si>
    <t>Langfristige Vermögenswerte</t>
  </si>
  <si>
    <t xml:space="preserve">SUMME EIGENKAPITAL </t>
  </si>
  <si>
    <t>Kapital- und Anteilsveränderungen bei einem Tochterunternehmen</t>
  </si>
  <si>
    <t>2019/20</t>
  </si>
  <si>
    <t>2020/21</t>
  </si>
  <si>
    <t>Konzernabschluss zum 31. März 2021.</t>
  </si>
  <si>
    <t>Anteiliges Ergebnis aus assoziierten Unternehmen und Gemeinschaftsunternehmen</t>
  </si>
  <si>
    <t>Ergebnis aus betrieblicher Tätigkeit (EBIT)</t>
  </si>
  <si>
    <t>davon nicht beherrschende Anteile</t>
  </si>
  <si>
    <t>Periodenergebnis je Aktie, den Anteilseignern der Gesellschaft zurechenbar</t>
  </si>
  <si>
    <t>verwässert = unverwässert</t>
  </si>
  <si>
    <t xml:space="preserve">Währungsumrechnungsdifferenzen </t>
  </si>
  <si>
    <t>Summe der Posten, die anschließend in das Periodenergebnis umgegliedert werden</t>
  </si>
  <si>
    <t>Umbewertungen von Verpflichtungen aus Leistungen an Arbeitnehmer nach Beendigung 
des Dienstverhältnisses</t>
  </si>
  <si>
    <t>Steuern betreffend Posten, die nicht in das Periodenergebnis umgegliedert werden</t>
  </si>
  <si>
    <t>Summe der Posten, die anschließend nicht in das Periodenergebnis umgegliedert werden</t>
  </si>
  <si>
    <t>Sonstiges Ergebnis der Periode nach Steuern</t>
  </si>
  <si>
    <r>
      <t>Ergebnis aus betrieblicher Tätigkeit vor Abschreibungen und Wertminderungen (EBITDA)</t>
    </r>
    <r>
      <rPr>
        <b/>
        <vertAlign val="superscript"/>
        <sz val="10"/>
        <rFont val="Arial"/>
        <family val="2"/>
      </rPr>
      <t xml:space="preserve"> 1)</t>
    </r>
  </si>
  <si>
    <t>Gesamtergebnis der Periode</t>
  </si>
  <si>
    <t xml:space="preserve">EBITDA (Ergebnis aus betrieblicher Tätigkeit vor Abschreibungen und Wertminderungen) wurde als neue Kennzahl eingeführt, </t>
  </si>
  <si>
    <t xml:space="preserve"> um das operative Ergebnis ohne die zahlungsunwirksamen Abschreibungen und Wertminderungen klarer darzustellen.</t>
  </si>
  <si>
    <t>Immaterielle Vermögenswerte</t>
  </si>
  <si>
    <t>SUMME AKTIVA</t>
  </si>
  <si>
    <t>Kapital und Rücklagen, die den Anteilseignern der Gesellschaft zurechenbar sind</t>
  </si>
  <si>
    <t>Sonstige langfristige Verbindlichkeiten</t>
  </si>
  <si>
    <t>31. März 2021</t>
  </si>
  <si>
    <t>Konzernbilanzgewinn/-verlust und sonstige Rücklagen</t>
  </si>
  <si>
    <t xml:space="preserve">Stand 31. März 2019 </t>
  </si>
  <si>
    <t>Konzern-
bilanzgewinn/-verlust</t>
  </si>
  <si>
    <t>Effekte aus dem Erwerb von Anteilen an Tochterunternehmen</t>
  </si>
  <si>
    <t>Effekte aus dem Verkauf von Anteilen an 
Tochterunternehmen</t>
  </si>
  <si>
    <t>Stand 31. März 2021</t>
  </si>
  <si>
    <t>Veränderung langfristiger Forderungen aus Lieferungen und Leistungen, langfristiger Vertragsvermögenswerte aus Kundenverträgen und sonstiger langfristiger Vermögenswerte</t>
  </si>
  <si>
    <t xml:space="preserve">Veränderung langfristiger Verbindlichkeiten aus Lieferungen und Leistungen, langfristiger Vertragsverbindlichkeiten aus Kundenverträgen und sonstiger langfristiger Verbindlichkeiten und Rückstellungen </t>
  </si>
  <si>
    <t>Zinseinzahlungen</t>
  </si>
  <si>
    <t>Zinsauszahlungen</t>
  </si>
  <si>
    <t>Veränderung Forderungen aus Lieferungen und Leistungen, kurzfristiger Vertragsvermögenswerte aus Kundenverträgen und sonstiger kurzfristiger Vermögenswerte</t>
  </si>
  <si>
    <t xml:space="preserve">Veränderung Verbindlichkeiten aus Lieferungen und Leistungen, kurzfristiger Vertragsverbindlichkeiten aus Kundenverträgen und sonstiger kurzfristiger Verbindlichkeiten </t>
  </si>
  <si>
    <t>Ankauf von Wertpapieren, Beteiligungen und sonstigen langfristigen Finanzanlagen</t>
  </si>
  <si>
    <t>Zahlungen für den Erwerb von Gesellschaften (abzüglich der liquiden Mittel dieser Gesellschaften)</t>
  </si>
  <si>
    <t>Zahlungen für den Erwerb von nicht beherrschenden Anteilen</t>
  </si>
  <si>
    <t>Zahlungen für den Erwerb von Anteilen an at-equity-konsolidierten Gesellschaften</t>
  </si>
  <si>
    <t>Einzahlungen aus dem Verkauf von Anteilen und der Liquidation von Tochterunternehmen</t>
  </si>
  <si>
    <r>
      <t>Free Cashflow</t>
    </r>
    <r>
      <rPr>
        <b/>
        <vertAlign val="superscript"/>
        <sz val="10"/>
        <rFont val="Arial"/>
        <family val="2"/>
      </rPr>
      <t xml:space="preserve"> 1)</t>
    </r>
  </si>
  <si>
    <r>
      <t>Veränderung des Finanzmittelbestands</t>
    </r>
    <r>
      <rPr>
        <vertAlign val="superscript"/>
        <sz val="10"/>
        <rFont val="Arial"/>
        <family val="2"/>
      </rPr>
      <t xml:space="preserve"> 2)</t>
    </r>
  </si>
  <si>
    <t>Veränderung Verpflichtungen aus Leistungen an Arbeitnehmer nach Beendigung des Dienstverhältnisses</t>
  </si>
  <si>
    <t>in EUR</t>
  </si>
  <si>
    <t xml:space="preserve">   Währungsumrechnungsdifferenzen</t>
  </si>
  <si>
    <t xml:space="preserve">   Umbewertungen von Verpflichtungen aus 
   Leistungen an Arbeitnehmer nach Beendigung 
   des Dienstverhältnisses</t>
  </si>
  <si>
    <t xml:space="preserve">   Währungsumrechnungsdifferenzen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</si>
</sst>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0.0%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0" tint="-0.499984740745262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7" fillId="0" borderId="0" applyFont="0" applyFill="0" applyBorder="0" applyAlignment="0" applyProtection="0"/>
  </cellStyleXfs>
  <cellXfs count="175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indent="1"/>
    </xf>
    <xf numFmtId="3" fontId="1" fillId="0" borderId="7" xfId="0" applyNumberFormat="1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 indent="1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0" applyNumberFormat="1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 wrapText="1" indent="1"/>
    </xf>
    <xf numFmtId="3" fontId="1" fillId="0" borderId="8" xfId="0" applyNumberFormat="1" applyFont="1" applyFill="1" applyBorder="1" applyAlignment="1">
      <alignment horizontal="right" indent="1"/>
    </xf>
    <xf numFmtId="0" fontId="1" fillId="0" borderId="9" xfId="0" applyFont="1" applyFill="1" applyBorder="1" applyAlignment="1">
      <alignment horizontal="left" vertical="center" indent="1"/>
    </xf>
    <xf numFmtId="3" fontId="1" fillId="0" borderId="9" xfId="0" applyNumberFormat="1" applyFont="1" applyFill="1" applyBorder="1" applyAlignment="1">
      <alignment horizontal="right" vertical="center"/>
    </xf>
    <xf numFmtId="3" fontId="1" fillId="0" borderId="9" xfId="0" applyNumberFormat="1" applyFont="1" applyFill="1" applyBorder="1" applyAlignment="1">
      <alignment horizontal="right" vertical="center" indent="1"/>
    </xf>
    <xf numFmtId="0" fontId="2" fillId="0" borderId="4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indent="1"/>
    </xf>
    <xf numFmtId="3" fontId="2" fillId="0" borderId="10" xfId="0" applyNumberFormat="1" applyFont="1" applyFill="1" applyBorder="1" applyAlignment="1">
      <alignment horizontal="right" vertical="center" indent="1"/>
    </xf>
    <xf numFmtId="0" fontId="2" fillId="0" borderId="8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indent="1"/>
    </xf>
    <xf numFmtId="0" fontId="1" fillId="0" borderId="8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wrapText="1" indent="2"/>
    </xf>
    <xf numFmtId="0" fontId="1" fillId="0" borderId="9" xfId="0" applyFont="1" applyFill="1" applyBorder="1" applyAlignment="1">
      <alignment horizontal="left" vertical="center" indent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horizontal="right" vertical="center" indent="1"/>
    </xf>
    <xf numFmtId="0" fontId="2" fillId="0" borderId="1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 vertical="center" indent="1"/>
    </xf>
    <xf numFmtId="0" fontId="1" fillId="0" borderId="1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8" xfId="0" quotePrefix="1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indent="1"/>
    </xf>
    <xf numFmtId="3" fontId="1" fillId="0" borderId="6" xfId="0" applyNumberFormat="1" applyFont="1" applyFill="1" applyBorder="1" applyAlignment="1">
      <alignment horizontal="right" vertical="center" indent="1"/>
    </xf>
    <xf numFmtId="0" fontId="1" fillId="0" borderId="1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indent="1"/>
    </xf>
    <xf numFmtId="4" fontId="1" fillId="0" borderId="0" xfId="0" applyNumberFormat="1" applyFont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 indent="1"/>
    </xf>
    <xf numFmtId="10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 indent="1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  <xf numFmtId="4" fontId="2" fillId="0" borderId="0" xfId="0" applyNumberFormat="1" applyFont="1" applyFill="1" applyBorder="1" applyAlignment="1">
      <alignment horizontal="left" vertical="center" indent="1"/>
    </xf>
    <xf numFmtId="0" fontId="1" fillId="0" borderId="12" xfId="0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left" vertical="center" indent="1"/>
    </xf>
    <xf numFmtId="4" fontId="1" fillId="0" borderId="6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3" fontId="1" fillId="3" borderId="7" xfId="0" applyNumberFormat="1" applyFont="1" applyFill="1" applyBorder="1" applyAlignment="1">
      <alignment horizontal="right" vertical="center" indent="1"/>
    </xf>
    <xf numFmtId="3" fontId="1" fillId="3" borderId="8" xfId="0" applyNumberFormat="1" applyFont="1" applyFill="1" applyBorder="1" applyAlignment="1">
      <alignment horizontal="right" vertical="center" indent="1"/>
    </xf>
    <xf numFmtId="3" fontId="1" fillId="3" borderId="8" xfId="0" applyNumberFormat="1" applyFont="1" applyFill="1" applyBorder="1" applyAlignment="1">
      <alignment horizontal="right" indent="1"/>
    </xf>
    <xf numFmtId="3" fontId="1" fillId="3" borderId="9" xfId="0" applyNumberFormat="1" applyFont="1" applyFill="1" applyBorder="1" applyAlignment="1">
      <alignment horizontal="right" vertical="center" indent="1"/>
    </xf>
    <xf numFmtId="3" fontId="1" fillId="3" borderId="0" xfId="0" applyNumberFormat="1" applyFont="1" applyFill="1" applyBorder="1" applyAlignment="1">
      <alignment horizontal="right" vertical="center" indent="1"/>
    </xf>
    <xf numFmtId="3" fontId="2" fillId="3" borderId="6" xfId="0" applyNumberFormat="1" applyFont="1" applyFill="1" applyBorder="1" applyAlignment="1">
      <alignment horizontal="right" vertical="center" indent="1"/>
    </xf>
    <xf numFmtId="3" fontId="1" fillId="3" borderId="7" xfId="0" applyNumberFormat="1" applyFont="1" applyFill="1" applyBorder="1" applyAlignment="1">
      <alignment horizontal="right" vertical="center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right" vertical="center" indent="1"/>
    </xf>
    <xf numFmtId="164" fontId="1" fillId="0" borderId="0" xfId="3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3" fontId="1" fillId="4" borderId="8" xfId="0" applyNumberFormat="1" applyFont="1" applyFill="1" applyBorder="1" applyAlignment="1">
      <alignment horizontal="right" vertical="center" indent="1"/>
    </xf>
    <xf numFmtId="3" fontId="1" fillId="4" borderId="8" xfId="0" applyNumberFormat="1" applyFont="1" applyFill="1" applyBorder="1" applyAlignment="1">
      <alignment horizontal="right" indent="1"/>
    </xf>
    <xf numFmtId="3" fontId="1" fillId="4" borderId="9" xfId="0" applyNumberFormat="1" applyFont="1" applyFill="1" applyBorder="1" applyAlignment="1">
      <alignment horizontal="right" vertical="center" indent="1"/>
    </xf>
    <xf numFmtId="3" fontId="2" fillId="4" borderId="10" xfId="0" applyNumberFormat="1" applyFont="1" applyFill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top"/>
    </xf>
    <xf numFmtId="0" fontId="1" fillId="2" borderId="8" xfId="0" applyFont="1" applyFill="1" applyBorder="1" applyAlignment="1">
      <alignment horizontal="left" vertical="center" indent="1"/>
    </xf>
    <xf numFmtId="3" fontId="1" fillId="0" borderId="10" xfId="0" applyNumberFormat="1" applyFont="1" applyFill="1" applyBorder="1" applyAlignment="1">
      <alignment horizontal="right" vertical="center" indent="1"/>
    </xf>
    <xf numFmtId="3" fontId="1" fillId="3" borderId="10" xfId="0" applyNumberFormat="1" applyFont="1" applyFill="1" applyBorder="1" applyAlignment="1">
      <alignment horizontal="right" vertical="center" indent="1"/>
    </xf>
    <xf numFmtId="3" fontId="1" fillId="0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vertical="center"/>
    </xf>
    <xf numFmtId="3" fontId="1" fillId="0" borderId="14" xfId="0" applyNumberFormat="1" applyFont="1" applyFill="1" applyBorder="1" applyAlignment="1">
      <alignment horizontal="right" vertical="center" indent="1"/>
    </xf>
    <xf numFmtId="165" fontId="1" fillId="3" borderId="14" xfId="0" applyNumberFormat="1" applyFont="1" applyFill="1" applyBorder="1" applyAlignment="1">
      <alignment horizontal="right" vertical="center" indent="1"/>
    </xf>
    <xf numFmtId="0" fontId="1" fillId="0" borderId="14" xfId="0" applyFont="1" applyFill="1" applyBorder="1" applyAlignment="1">
      <alignment horizontal="left" vertical="center" indent="1"/>
    </xf>
    <xf numFmtId="3" fontId="1" fillId="3" borderId="14" xfId="0" applyNumberFormat="1" applyFont="1" applyFill="1" applyBorder="1" applyAlignment="1">
      <alignment horizontal="right" vertical="center" indent="1"/>
    </xf>
    <xf numFmtId="0" fontId="1" fillId="0" borderId="10" xfId="0" applyFont="1" applyFill="1" applyBorder="1" applyAlignment="1">
      <alignment horizontal="left" vertical="center" indent="1"/>
    </xf>
    <xf numFmtId="0" fontId="1" fillId="3" borderId="8" xfId="0" applyFont="1" applyFill="1" applyBorder="1" applyAlignment="1">
      <alignment horizontal="left" vertical="center" indent="1"/>
    </xf>
    <xf numFmtId="0" fontId="2" fillId="3" borderId="8" xfId="0" applyFont="1" applyFill="1" applyBorder="1" applyAlignment="1">
      <alignment horizontal="left" vertical="center" indent="1"/>
    </xf>
    <xf numFmtId="0" fontId="1" fillId="0" borderId="11" xfId="0" applyFont="1" applyFill="1" applyBorder="1" applyAlignment="1">
      <alignment horizontal="left" vertical="center" indent="1"/>
    </xf>
    <xf numFmtId="3" fontId="2" fillId="0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 wrapText="1" indent="1"/>
    </xf>
    <xf numFmtId="10" fontId="1" fillId="3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3" fontId="2" fillId="0" borderId="14" xfId="0" applyNumberFormat="1" applyFont="1" applyFill="1" applyBorder="1" applyAlignment="1">
      <alignment horizontal="right" vertical="center" indent="1"/>
    </xf>
    <xf numFmtId="3" fontId="2" fillId="3" borderId="14" xfId="0" applyNumberFormat="1" applyFont="1" applyFill="1" applyBorder="1" applyAlignment="1">
      <alignment horizontal="right" vertical="center" inden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 indent="1"/>
    </xf>
    <xf numFmtId="0" fontId="1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indent="1"/>
    </xf>
    <xf numFmtId="3" fontId="2" fillId="4" borderId="6" xfId="0" applyNumberFormat="1" applyFont="1" applyFill="1" applyBorder="1" applyAlignment="1">
      <alignment horizontal="right" vertical="center" indent="1"/>
    </xf>
    <xf numFmtId="3" fontId="1" fillId="4" borderId="10" xfId="0" applyNumberFormat="1" applyFont="1" applyFill="1" applyBorder="1" applyAlignment="1">
      <alignment horizontal="right" vertical="center" indent="1"/>
    </xf>
    <xf numFmtId="0" fontId="1" fillId="0" borderId="14" xfId="0" applyFont="1" applyFill="1" applyBorder="1" applyAlignment="1">
      <alignment horizontal="left" vertical="center" wrapText="1" indent="1"/>
    </xf>
    <xf numFmtId="3" fontId="1" fillId="4" borderId="14" xfId="0" applyNumberFormat="1" applyFont="1" applyFill="1" applyBorder="1" applyAlignment="1">
      <alignment horizontal="right" vertical="center" indent="1"/>
    </xf>
    <xf numFmtId="0" fontId="1" fillId="0" borderId="1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vertical="center"/>
    </xf>
    <xf numFmtId="3" fontId="2" fillId="0" borderId="0" xfId="0" quotePrefix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3" fontId="2" fillId="3" borderId="0" xfId="0" quotePrefix="1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3" fontId="2" fillId="3" borderId="0" xfId="0" applyNumberFormat="1" applyFont="1" applyFill="1" applyBorder="1" applyAlignment="1">
      <alignment horizontal="right" vertical="center"/>
    </xf>
    <xf numFmtId="3" fontId="1" fillId="0" borderId="6" xfId="0" applyNumberFormat="1" applyFont="1" applyFill="1" applyBorder="1" applyAlignment="1">
      <alignment vertical="center"/>
    </xf>
    <xf numFmtId="3" fontId="1" fillId="4" borderId="6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 indent="1"/>
    </xf>
    <xf numFmtId="3" fontId="2" fillId="3" borderId="0" xfId="0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vertical="center"/>
    </xf>
    <xf numFmtId="4" fontId="1" fillId="0" borderId="11" xfId="0" applyNumberFormat="1" applyFont="1" applyFill="1" applyBorder="1" applyAlignment="1">
      <alignment horizontal="right" vertical="center" indent="1"/>
    </xf>
    <xf numFmtId="4" fontId="1" fillId="0" borderId="0" xfId="0" applyNumberFormat="1" applyFont="1" applyFill="1" applyBorder="1" applyAlignment="1">
      <alignment vertical="center"/>
    </xf>
    <xf numFmtId="4" fontId="1" fillId="0" borderId="11" xfId="0" quotePrefix="1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1" fillId="0" borderId="6" xfId="0" applyNumberFormat="1" applyFont="1" applyFill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 wrapText="1" indent="1"/>
    </xf>
    <xf numFmtId="3" fontId="2" fillId="3" borderId="6" xfId="0" applyNumberFormat="1" applyFont="1" applyFill="1" applyBorder="1" applyAlignment="1">
      <alignment horizontal="right" vertical="center" wrapText="1"/>
    </xf>
    <xf numFmtId="3" fontId="1" fillId="0" borderId="11" xfId="0" applyNumberFormat="1" applyFont="1" applyFill="1" applyBorder="1" applyAlignment="1">
      <alignment horizontal="right" vertical="center" indent="1"/>
    </xf>
    <xf numFmtId="3" fontId="1" fillId="4" borderId="11" xfId="0" applyNumberFormat="1" applyFont="1" applyFill="1" applyBorder="1" applyAlignment="1">
      <alignment horizontal="right" vertical="center" indent="1"/>
    </xf>
    <xf numFmtId="3" fontId="2" fillId="0" borderId="0" xfId="0" quotePrefix="1" applyNumberFormat="1" applyFont="1" applyAlignment="1">
      <alignment horizontal="right" vertical="center" wrapText="1" indent="1"/>
    </xf>
    <xf numFmtId="0" fontId="2" fillId="0" borderId="0" xfId="0" applyFont="1" applyAlignment="1">
      <alignment vertical="center" wrapText="1"/>
    </xf>
    <xf numFmtId="3" fontId="2" fillId="3" borderId="0" xfId="0" quotePrefix="1" applyNumberFormat="1" applyFont="1" applyFill="1" applyAlignment="1">
      <alignment horizontal="right" vertical="center" wrapText="1" indent="1"/>
    </xf>
    <xf numFmtId="3" fontId="2" fillId="4" borderId="14" xfId="0" applyNumberFormat="1" applyFont="1" applyFill="1" applyBorder="1" applyAlignment="1">
      <alignment horizontal="right" vertical="center" indent="1"/>
    </xf>
    <xf numFmtId="0" fontId="1" fillId="0" borderId="9" xfId="0" applyFont="1" applyFill="1" applyBorder="1" applyAlignment="1">
      <alignment horizontal="left" vertical="center" wrapText="1" indent="2"/>
    </xf>
    <xf numFmtId="0" fontId="2" fillId="0" borderId="11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right" vertical="center" indent="1"/>
    </xf>
    <xf numFmtId="3" fontId="2" fillId="3" borderId="11" xfId="0" applyNumberFormat="1" applyFont="1" applyFill="1" applyBorder="1" applyAlignment="1">
      <alignment horizontal="right" vertical="center" inden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3" fontId="1" fillId="4" borderId="6" xfId="0" applyNumberFormat="1" applyFont="1" applyFill="1" applyBorder="1" applyAlignment="1">
      <alignment horizontal="right" vertical="center" indent="1"/>
    </xf>
  </cellXfs>
  <cellStyles count="4">
    <cellStyle name="Comma" xfId="3" builtinId="3"/>
    <cellStyle name="Normal" xfId="0" builtinId="0"/>
    <cellStyle name="Normal 15 2" xfId="2" xr:uid="{62A104C7-34AC-4953-B037-6B493994F52C}"/>
    <cellStyle name="Standard 2 2 2 2" xfId="1" xr:uid="{C573AD0F-F48A-4639-AA40-CC1003006D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45CD3-61C7-4F7B-AB3E-E745E1B715D6}">
  <sheetPr>
    <tabColor rgb="FF92D050"/>
    <pageSetUpPr fitToPage="1"/>
  </sheetPr>
  <dimension ref="A1:I49"/>
  <sheetViews>
    <sheetView showGridLines="0" tabSelected="1" zoomScaleNormal="100" zoomScalePageLayoutView="130" workbookViewId="0">
      <pane ySplit="7" topLeftCell="A26" activePane="bottomLeft" state="frozen"/>
      <selection activeCell="M41" sqref="M41"/>
      <selection pane="bottomLeft" activeCell="J39" sqref="J39"/>
    </sheetView>
  </sheetViews>
  <sheetFormatPr defaultColWidth="11.42578125" defaultRowHeight="12.75" x14ac:dyDescent="0.2"/>
  <cols>
    <col min="1" max="1" width="7.42578125" style="2" customWidth="1"/>
    <col min="2" max="2" width="5.28515625" style="3" bestFit="1" customWidth="1"/>
    <col min="3" max="3" width="84.42578125" style="3" bestFit="1" customWidth="1"/>
    <col min="4" max="4" width="3.7109375" style="3" customWidth="1"/>
    <col min="5" max="5" width="15.140625" style="3" customWidth="1"/>
    <col min="6" max="6" width="3.7109375" style="3" customWidth="1"/>
    <col min="7" max="7" width="15.140625" style="3" customWidth="1"/>
    <col min="8" max="8" width="4.7109375" style="3" bestFit="1" customWidth="1"/>
    <col min="9" max="10" width="12.42578125" style="3" customWidth="1"/>
    <col min="11" max="16384" width="11.42578125" style="3"/>
  </cols>
  <sheetData>
    <row r="1" spans="1:9" x14ac:dyDescent="0.2">
      <c r="D1" s="1"/>
      <c r="E1" s="1"/>
      <c r="F1" s="1"/>
      <c r="G1" s="1"/>
    </row>
    <row r="2" spans="1:9" ht="12.75" customHeight="1" x14ac:dyDescent="0.2">
      <c r="B2" s="7"/>
      <c r="C2" s="8"/>
      <c r="D2" s="9"/>
      <c r="E2" s="9"/>
      <c r="F2" s="9"/>
      <c r="G2" s="9"/>
      <c r="H2" s="10"/>
    </row>
    <row r="3" spans="1:9" x14ac:dyDescent="0.2">
      <c r="B3" s="11"/>
      <c r="C3" s="155" t="s">
        <v>106</v>
      </c>
      <c r="D3" s="13"/>
      <c r="E3" s="13"/>
      <c r="F3" s="13"/>
      <c r="G3" s="13"/>
      <c r="H3" s="14"/>
    </row>
    <row r="4" spans="1:9" ht="12.75" customHeight="1" x14ac:dyDescent="0.2">
      <c r="B4" s="11"/>
      <c r="C4" s="155"/>
      <c r="D4" s="13"/>
      <c r="E4" s="13"/>
      <c r="F4" s="13"/>
      <c r="G4" s="13"/>
      <c r="H4" s="14"/>
    </row>
    <row r="5" spans="1:9" x14ac:dyDescent="0.2">
      <c r="B5" s="11"/>
      <c r="C5" s="155" t="s">
        <v>23</v>
      </c>
      <c r="D5" s="13"/>
      <c r="E5" s="13"/>
      <c r="F5" s="13"/>
      <c r="G5" s="13"/>
      <c r="H5" s="14"/>
    </row>
    <row r="6" spans="1:9" x14ac:dyDescent="0.2">
      <c r="B6" s="11"/>
      <c r="C6" s="12"/>
      <c r="D6" s="13"/>
      <c r="E6" s="13"/>
      <c r="F6" s="13"/>
      <c r="G6" s="13"/>
      <c r="H6" s="14"/>
    </row>
    <row r="7" spans="1:9" s="18" customFormat="1" ht="13.15" customHeight="1" x14ac:dyDescent="0.2">
      <c r="A7" s="16"/>
      <c r="B7" s="11"/>
      <c r="C7" s="139" t="s">
        <v>147</v>
      </c>
      <c r="D7" s="13"/>
      <c r="E7" s="164" t="s">
        <v>104</v>
      </c>
      <c r="F7" s="165"/>
      <c r="G7" s="166" t="s">
        <v>105</v>
      </c>
      <c r="H7" s="17"/>
    </row>
    <row r="8" spans="1:9" ht="14.25" customHeight="1" x14ac:dyDescent="0.2">
      <c r="B8" s="19"/>
      <c r="C8" s="120" t="s">
        <v>3</v>
      </c>
      <c r="D8" s="13"/>
      <c r="E8" s="162">
        <v>731183929.70679498</v>
      </c>
      <c r="F8" s="13"/>
      <c r="G8" s="163">
        <v>505174599.37661898</v>
      </c>
      <c r="H8" s="14"/>
    </row>
    <row r="9" spans="1:9" ht="14.25" customHeight="1" x14ac:dyDescent="0.2">
      <c r="B9" s="19"/>
      <c r="C9" s="22" t="s">
        <v>4</v>
      </c>
      <c r="D9" s="13"/>
      <c r="E9" s="24">
        <v>15985145.4968204</v>
      </c>
      <c r="F9" s="13"/>
      <c r="G9" s="102">
        <v>9930705.7887294907</v>
      </c>
      <c r="H9" s="14"/>
    </row>
    <row r="10" spans="1:9" ht="25.5" x14ac:dyDescent="0.2">
      <c r="B10" s="19"/>
      <c r="C10" s="25" t="s">
        <v>5</v>
      </c>
      <c r="D10" s="13"/>
      <c r="E10" s="26">
        <v>-6117402.9245309401</v>
      </c>
      <c r="F10" s="13"/>
      <c r="G10" s="103">
        <v>-6234895.3216311997</v>
      </c>
      <c r="H10" s="14"/>
    </row>
    <row r="11" spans="1:9" ht="14.25" customHeight="1" x14ac:dyDescent="0.2">
      <c r="B11" s="19"/>
      <c r="C11" s="22" t="s">
        <v>6</v>
      </c>
      <c r="D11" s="13"/>
      <c r="E11" s="24">
        <v>-334939805.15373498</v>
      </c>
      <c r="F11" s="13"/>
      <c r="G11" s="102">
        <v>-243459807.94543999</v>
      </c>
      <c r="H11" s="14"/>
    </row>
    <row r="12" spans="1:9" ht="14.25" customHeight="1" x14ac:dyDescent="0.2">
      <c r="B12" s="19"/>
      <c r="C12" s="22" t="s">
        <v>7</v>
      </c>
      <c r="D12" s="13"/>
      <c r="E12" s="24">
        <v>-269167583.17747402</v>
      </c>
      <c r="F12" s="13"/>
      <c r="G12" s="102">
        <v>-243841220.42290801</v>
      </c>
      <c r="H12" s="14"/>
    </row>
    <row r="13" spans="1:9" ht="14.25" customHeight="1" x14ac:dyDescent="0.2">
      <c r="B13" s="19"/>
      <c r="C13" s="22" t="s">
        <v>10</v>
      </c>
      <c r="D13" s="13"/>
      <c r="E13" s="24">
        <v>-118671516.198686</v>
      </c>
      <c r="F13" s="13"/>
      <c r="G13" s="102">
        <v>-84651853.816886306</v>
      </c>
      <c r="H13" s="14"/>
    </row>
    <row r="14" spans="1:9" ht="14.25" customHeight="1" x14ac:dyDescent="0.2">
      <c r="B14" s="19"/>
      <c r="C14" s="27" t="s">
        <v>107</v>
      </c>
      <c r="D14" s="13"/>
      <c r="E14" s="29">
        <v>-4638827.5389912603</v>
      </c>
      <c r="F14" s="13"/>
      <c r="G14" s="104">
        <v>-4067274.0624612798</v>
      </c>
      <c r="H14" s="14"/>
    </row>
    <row r="15" spans="1:9" s="18" customFormat="1" ht="14.25" customHeight="1" x14ac:dyDescent="0.2">
      <c r="A15" s="16"/>
      <c r="B15" s="30"/>
      <c r="C15" s="133" t="s">
        <v>118</v>
      </c>
      <c r="D15" s="13"/>
      <c r="E15" s="128">
        <v>13633940.210198175</v>
      </c>
      <c r="F15" s="13"/>
      <c r="G15" s="167">
        <v>-67149746.403978318</v>
      </c>
      <c r="H15" s="17"/>
      <c r="I15" s="5"/>
    </row>
    <row r="16" spans="1:9" ht="14.25" customHeight="1" x14ac:dyDescent="0.2">
      <c r="B16" s="19"/>
      <c r="C16" s="22" t="s">
        <v>8</v>
      </c>
      <c r="D16" s="13"/>
      <c r="E16" s="24">
        <v>-27919654.315066274</v>
      </c>
      <c r="F16" s="13"/>
      <c r="G16" s="102">
        <v>-24739763.631758928</v>
      </c>
      <c r="H16" s="14"/>
    </row>
    <row r="17" spans="1:9" ht="14.25" customHeight="1" x14ac:dyDescent="0.2">
      <c r="B17" s="19"/>
      <c r="C17" s="27" t="s">
        <v>9</v>
      </c>
      <c r="D17" s="13"/>
      <c r="E17" s="29">
        <v>-24882070.551373627</v>
      </c>
      <c r="F17" s="13"/>
      <c r="G17" s="104">
        <v>-31271011.226101175</v>
      </c>
      <c r="H17" s="14"/>
    </row>
    <row r="18" spans="1:9" s="18" customFormat="1" ht="14.25" customHeight="1" x14ac:dyDescent="0.2">
      <c r="A18" s="16"/>
      <c r="B18" s="30"/>
      <c r="C18" s="133" t="s">
        <v>108</v>
      </c>
      <c r="D18" s="13"/>
      <c r="E18" s="128">
        <v>-39167784.6562417</v>
      </c>
      <c r="F18" s="13"/>
      <c r="G18" s="167">
        <v>-123160521.261838</v>
      </c>
      <c r="H18" s="17"/>
      <c r="I18" s="5"/>
    </row>
    <row r="19" spans="1:9" x14ac:dyDescent="0.2">
      <c r="B19" s="19"/>
      <c r="C19" s="22" t="s">
        <v>12</v>
      </c>
      <c r="D19" s="13"/>
      <c r="E19" s="24">
        <v>4983700.4241451798</v>
      </c>
      <c r="F19" s="13"/>
      <c r="G19" s="102">
        <v>7646138.9279483603</v>
      </c>
      <c r="H19" s="14"/>
    </row>
    <row r="20" spans="1:9" ht="14.25" customHeight="1" x14ac:dyDescent="0.2">
      <c r="B20" s="19"/>
      <c r="C20" s="117" t="s">
        <v>13</v>
      </c>
      <c r="D20" s="13"/>
      <c r="E20" s="109">
        <v>-28094876.036802899</v>
      </c>
      <c r="F20" s="13"/>
      <c r="G20" s="135">
        <v>-17253523.020497799</v>
      </c>
      <c r="H20" s="14"/>
    </row>
    <row r="21" spans="1:9" s="18" customFormat="1" ht="14.25" customHeight="1" x14ac:dyDescent="0.2">
      <c r="A21" s="16"/>
      <c r="B21" s="30"/>
      <c r="C21" s="58" t="s">
        <v>14</v>
      </c>
      <c r="D21" s="13"/>
      <c r="E21" s="47">
        <v>-23111175.6126577</v>
      </c>
      <c r="F21" s="13"/>
      <c r="G21" s="134">
        <v>-9607384.0925494395</v>
      </c>
      <c r="H21" s="17"/>
    </row>
    <row r="22" spans="1:9" ht="25.5" x14ac:dyDescent="0.2">
      <c r="B22" s="19"/>
      <c r="C22" s="136" t="s">
        <v>94</v>
      </c>
      <c r="D22" s="13"/>
      <c r="E22" s="113">
        <v>-1167378.67</v>
      </c>
      <c r="F22" s="13"/>
      <c r="G22" s="137">
        <v>-360732.61</v>
      </c>
      <c r="H22" s="14"/>
    </row>
    <row r="23" spans="1:9" s="18" customFormat="1" ht="14.25" customHeight="1" x14ac:dyDescent="0.2">
      <c r="A23" s="16"/>
      <c r="B23" s="30"/>
      <c r="C23" s="58" t="s">
        <v>15</v>
      </c>
      <c r="D23" s="13"/>
      <c r="E23" s="47">
        <v>-63446338.938899003</v>
      </c>
      <c r="F23" s="13"/>
      <c r="G23" s="134">
        <v>-133128637.964387</v>
      </c>
      <c r="H23" s="17"/>
    </row>
    <row r="24" spans="1:9" ht="14.25" customHeight="1" x14ac:dyDescent="0.2">
      <c r="B24" s="19"/>
      <c r="C24" s="115" t="s">
        <v>16</v>
      </c>
      <c r="D24" s="13"/>
      <c r="E24" s="113">
        <v>7728110.1582917804</v>
      </c>
      <c r="F24" s="13"/>
      <c r="G24" s="137">
        <v>27840203.905062702</v>
      </c>
      <c r="H24" s="14"/>
    </row>
    <row r="25" spans="1:9" ht="14.25" customHeight="1" x14ac:dyDescent="0.2">
      <c r="B25" s="19"/>
      <c r="C25" s="58" t="s">
        <v>17</v>
      </c>
      <c r="D25" s="13"/>
      <c r="E25" s="47">
        <v>-55718228.780607402</v>
      </c>
      <c r="F25" s="13"/>
      <c r="G25" s="134">
        <v>-105288434.059324</v>
      </c>
      <c r="H25" s="14"/>
    </row>
    <row r="26" spans="1:9" s="18" customFormat="1" x14ac:dyDescent="0.2">
      <c r="A26" s="16"/>
      <c r="B26" s="11"/>
      <c r="C26" s="36" t="s">
        <v>95</v>
      </c>
      <c r="D26" s="13"/>
      <c r="E26" s="24">
        <v>-48136696.759358697</v>
      </c>
      <c r="F26" s="13"/>
      <c r="G26" s="102">
        <v>-102878148.81878801</v>
      </c>
      <c r="H26" s="17"/>
    </row>
    <row r="27" spans="1:9" x14ac:dyDescent="0.2">
      <c r="B27" s="19"/>
      <c r="C27" s="38" t="s">
        <v>109</v>
      </c>
      <c r="D27" s="13"/>
      <c r="E27" s="29">
        <v>-7581532.0212507201</v>
      </c>
      <c r="F27" s="13"/>
      <c r="G27" s="104">
        <v>-2410285.2405362702</v>
      </c>
      <c r="H27" s="14"/>
    </row>
    <row r="28" spans="1:9" x14ac:dyDescent="0.2">
      <c r="B28" s="19"/>
      <c r="C28" s="31"/>
      <c r="D28" s="13"/>
      <c r="E28" s="32" t="s">
        <v>0</v>
      </c>
      <c r="F28" s="13"/>
      <c r="G28" s="105" t="s">
        <v>0</v>
      </c>
      <c r="H28" s="14"/>
    </row>
    <row r="29" spans="1:9" s="18" customFormat="1" x14ac:dyDescent="0.2">
      <c r="A29" s="16"/>
      <c r="B29" s="11"/>
      <c r="C29" s="124" t="s">
        <v>110</v>
      </c>
      <c r="D29" s="13"/>
      <c r="E29" s="147"/>
      <c r="F29" s="13"/>
      <c r="G29" s="148"/>
      <c r="H29" s="17"/>
    </row>
    <row r="30" spans="1:9" ht="14.25" customHeight="1" x14ac:dyDescent="0.2">
      <c r="B30" s="19"/>
      <c r="C30" s="34" t="s">
        <v>111</v>
      </c>
      <c r="D30" s="13"/>
      <c r="E30" s="152">
        <v>-3.7028228276429482</v>
      </c>
      <c r="F30" s="153"/>
      <c r="G30" s="154">
        <v>-7.9137037552913601</v>
      </c>
      <c r="H30" s="14"/>
      <c r="I30" s="39"/>
    </row>
    <row r="31" spans="1:9" ht="14.25" customHeight="1" x14ac:dyDescent="0.2">
      <c r="B31" s="19"/>
      <c r="C31" s="33"/>
      <c r="D31" s="13"/>
      <c r="E31" s="24"/>
      <c r="F31" s="13"/>
      <c r="G31" s="102"/>
      <c r="H31" s="14"/>
    </row>
    <row r="32" spans="1:9" x14ac:dyDescent="0.2">
      <c r="B32" s="19"/>
      <c r="C32" s="35" t="s">
        <v>20</v>
      </c>
      <c r="D32" s="13"/>
      <c r="E32" s="24"/>
      <c r="F32" s="13"/>
      <c r="G32" s="102"/>
      <c r="H32" s="14"/>
    </row>
    <row r="33" spans="1:8" x14ac:dyDescent="0.2">
      <c r="B33" s="19"/>
      <c r="C33" s="36" t="s">
        <v>112</v>
      </c>
      <c r="D33" s="13"/>
      <c r="E33" s="24">
        <v>1059228.264656757</v>
      </c>
      <c r="F33" s="13"/>
      <c r="G33" s="102">
        <v>11105378.859218502</v>
      </c>
      <c r="H33" s="14"/>
    </row>
    <row r="34" spans="1:8" ht="25.5" x14ac:dyDescent="0.2">
      <c r="B34" s="19"/>
      <c r="C34" s="37" t="s">
        <v>21</v>
      </c>
      <c r="D34" s="13"/>
      <c r="E34" s="24">
        <v>1217211.01</v>
      </c>
      <c r="F34" s="13"/>
      <c r="G34" s="102">
        <v>-3248055.55</v>
      </c>
      <c r="H34" s="14"/>
    </row>
    <row r="35" spans="1:8" s="39" customFormat="1" ht="14.25" customHeight="1" x14ac:dyDescent="0.2">
      <c r="A35" s="40"/>
      <c r="B35" s="41"/>
      <c r="C35" s="138" t="s">
        <v>22</v>
      </c>
      <c r="D35" s="13"/>
      <c r="E35" s="109">
        <v>-304302.75</v>
      </c>
      <c r="F35" s="13"/>
      <c r="G35" s="135">
        <v>812013.88</v>
      </c>
      <c r="H35" s="42"/>
    </row>
    <row r="36" spans="1:8" collapsed="1" x14ac:dyDescent="0.2">
      <c r="B36" s="19"/>
      <c r="C36" s="58" t="s">
        <v>113</v>
      </c>
      <c r="D36" s="13"/>
      <c r="E36" s="47">
        <v>1972136.524656757</v>
      </c>
      <c r="F36" s="13"/>
      <c r="G36" s="134">
        <v>8669337.1892185025</v>
      </c>
      <c r="H36" s="14"/>
    </row>
    <row r="37" spans="1:8" ht="25.5" x14ac:dyDescent="0.2">
      <c r="B37" s="19"/>
      <c r="C37" s="37" t="s">
        <v>114</v>
      </c>
      <c r="D37" s="13"/>
      <c r="E37" s="24">
        <v>-2293351.2549554999</v>
      </c>
      <c r="F37" s="13"/>
      <c r="G37" s="102">
        <v>496737.16803373385</v>
      </c>
      <c r="H37" s="14"/>
    </row>
    <row r="38" spans="1:8" x14ac:dyDescent="0.2">
      <c r="B38" s="19"/>
      <c r="C38" s="168" t="s">
        <v>115</v>
      </c>
      <c r="D38" s="13"/>
      <c r="E38" s="59">
        <v>502926.94</v>
      </c>
      <c r="F38" s="13"/>
      <c r="G38" s="174">
        <v>-126335.85</v>
      </c>
      <c r="H38" s="14"/>
    </row>
    <row r="39" spans="1:8" s="18" customFormat="1" x14ac:dyDescent="0.2">
      <c r="A39" s="16"/>
      <c r="B39" s="11"/>
      <c r="C39" s="133" t="s">
        <v>116</v>
      </c>
      <c r="D39" s="13"/>
      <c r="E39" s="128">
        <v>-1790424.3149555</v>
      </c>
      <c r="F39" s="13"/>
      <c r="G39" s="167">
        <v>370401.31803373387</v>
      </c>
      <c r="H39" s="17"/>
    </row>
    <row r="40" spans="1:8" ht="14.25" customHeight="1" x14ac:dyDescent="0.2">
      <c r="B40" s="19"/>
      <c r="C40" s="133" t="s">
        <v>117</v>
      </c>
      <c r="D40" s="13"/>
      <c r="E40" s="32">
        <v>181712.20970125694</v>
      </c>
      <c r="F40" s="13"/>
      <c r="G40" s="105">
        <v>9039738.5072522592</v>
      </c>
      <c r="H40" s="14"/>
    </row>
    <row r="41" spans="1:8" x14ac:dyDescent="0.2">
      <c r="B41" s="11"/>
      <c r="C41" s="58" t="s">
        <v>119</v>
      </c>
      <c r="D41" s="13"/>
      <c r="E41" s="47">
        <v>-55536516.570906103</v>
      </c>
      <c r="F41" s="13"/>
      <c r="G41" s="134">
        <v>-96248695.552072495</v>
      </c>
      <c r="H41" s="14"/>
    </row>
    <row r="42" spans="1:8" x14ac:dyDescent="0.2">
      <c r="B42" s="11"/>
      <c r="C42" s="36" t="s">
        <v>95</v>
      </c>
      <c r="D42" s="13"/>
      <c r="E42" s="24">
        <v>-49193585.942671202</v>
      </c>
      <c r="F42" s="13"/>
      <c r="G42" s="102">
        <v>-95414444.164068505</v>
      </c>
      <c r="H42" s="14"/>
    </row>
    <row r="43" spans="1:8" x14ac:dyDescent="0.2">
      <c r="B43" s="11"/>
      <c r="C43" s="36" t="s">
        <v>96</v>
      </c>
      <c r="D43" s="13"/>
      <c r="E43" s="24">
        <v>-6342930.628234921</v>
      </c>
      <c r="F43" s="13"/>
      <c r="G43" s="102">
        <v>-834251.38800393499</v>
      </c>
      <c r="H43" s="14"/>
    </row>
    <row r="44" spans="1:8" x14ac:dyDescent="0.2">
      <c r="B44" s="11"/>
      <c r="H44" s="14"/>
    </row>
    <row r="45" spans="1:8" x14ac:dyDescent="0.2">
      <c r="A45" s="3"/>
      <c r="B45" s="45"/>
      <c r="C45" s="106"/>
      <c r="D45" s="106"/>
      <c r="E45" s="106"/>
      <c r="F45" s="106"/>
      <c r="G45" s="106"/>
      <c r="H45" s="48"/>
    </row>
    <row r="47" spans="1:8" ht="14.25" x14ac:dyDescent="0.2">
      <c r="B47" s="140" t="s">
        <v>1</v>
      </c>
      <c r="C47" s="156" t="s">
        <v>120</v>
      </c>
      <c r="D47" s="156"/>
      <c r="E47" s="156"/>
      <c r="F47" s="156"/>
      <c r="G47" s="157"/>
    </row>
    <row r="48" spans="1:8" ht="14.25" customHeight="1" x14ac:dyDescent="0.2">
      <c r="B48" s="140"/>
      <c r="C48" s="156" t="s">
        <v>121</v>
      </c>
      <c r="D48" s="156"/>
      <c r="E48" s="156"/>
      <c r="F48" s="156"/>
      <c r="G48" s="156"/>
    </row>
    <row r="49" spans="2:2" ht="14.25" x14ac:dyDescent="0.2">
      <c r="B49" s="141"/>
    </row>
  </sheetData>
  <printOptions horizontalCentered="1"/>
  <pageMargins left="0.15748031496062992" right="0.15748031496062992" top="0.9055118110236221" bottom="0.78740157480314965" header="0.35433070866141736" footer="0.19685039370078741"/>
  <pageSetup paperSize="9" scale="78" orientation="portrait" r:id="rId1"/>
  <headerFooter alignWithMargins="0">
    <oddFooter>&amp;L&amp;D, &amp;T&amp;RSeite &amp;P</oddFooter>
  </headerFooter>
  <customProperties>
    <customPr name="WORKBKFUNCTIONCACH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026-DF0D-4F08-9DB4-BC6AA32A3F16}">
  <sheetPr>
    <tabColor rgb="FF92D050"/>
    <pageSetUpPr fitToPage="1"/>
  </sheetPr>
  <dimension ref="B1:J71"/>
  <sheetViews>
    <sheetView showGridLines="0" zoomScale="90" zoomScaleNormal="90" zoomScaleSheetLayoutView="70" zoomScalePageLayoutView="133" workbookViewId="0">
      <pane ySplit="5" topLeftCell="A21" activePane="bottomLeft" state="frozen"/>
      <selection activeCell="E42" sqref="E42"/>
      <selection pane="bottomLeft" activeCell="E31" sqref="E31"/>
    </sheetView>
  </sheetViews>
  <sheetFormatPr defaultColWidth="11.42578125" defaultRowHeight="12.75" outlineLevelCol="1" x14ac:dyDescent="0.2"/>
  <cols>
    <col min="1" max="1" width="2.7109375" style="3" customWidth="1"/>
    <col min="2" max="2" width="5.140625" style="2" customWidth="1"/>
    <col min="3" max="3" width="83.5703125" style="3" customWidth="1" outlineLevel="1"/>
    <col min="4" max="4" width="4.7109375" style="3" customWidth="1"/>
    <col min="5" max="5" width="17.7109375" style="3" customWidth="1"/>
    <col min="6" max="6" width="4.42578125" style="3" bestFit="1" customWidth="1"/>
    <col min="7" max="7" width="17.7109375" style="3" customWidth="1"/>
    <col min="8" max="8" width="4.7109375" style="3" customWidth="1"/>
    <col min="9" max="9" width="12.42578125" style="3" customWidth="1"/>
    <col min="10" max="16384" width="11.42578125" style="3"/>
  </cols>
  <sheetData>
    <row r="1" spans="2:10" x14ac:dyDescent="0.2">
      <c r="D1" s="6"/>
      <c r="E1" s="6"/>
      <c r="F1" s="6"/>
      <c r="G1" s="6"/>
    </row>
    <row r="2" spans="2:10" x14ac:dyDescent="0.2">
      <c r="B2" s="49"/>
      <c r="C2" s="9"/>
      <c r="D2" s="50"/>
      <c r="E2" s="50"/>
      <c r="F2" s="50"/>
      <c r="G2" s="50"/>
      <c r="H2" s="10"/>
    </row>
    <row r="3" spans="2:10" x14ac:dyDescent="0.2">
      <c r="B3" s="11"/>
      <c r="C3" s="12" t="s">
        <v>24</v>
      </c>
      <c r="D3" s="12"/>
      <c r="E3" s="51"/>
      <c r="F3" s="51"/>
      <c r="G3" s="52"/>
      <c r="H3" s="14"/>
    </row>
    <row r="4" spans="2:10" ht="12.75" customHeight="1" x14ac:dyDescent="0.2">
      <c r="B4" s="19"/>
      <c r="C4" s="15"/>
      <c r="D4" s="53"/>
      <c r="E4" s="53"/>
      <c r="F4" s="53"/>
      <c r="G4" s="53"/>
      <c r="H4" s="14"/>
    </row>
    <row r="5" spans="2:10" s="18" customFormat="1" ht="13.15" customHeight="1" x14ac:dyDescent="0.2">
      <c r="B5" s="30"/>
      <c r="C5" s="139" t="s">
        <v>147</v>
      </c>
      <c r="D5" s="54"/>
      <c r="E5" s="142" t="s">
        <v>99</v>
      </c>
      <c r="F5" s="143"/>
      <c r="G5" s="144" t="s">
        <v>126</v>
      </c>
      <c r="H5" s="17"/>
    </row>
    <row r="6" spans="2:10" x14ac:dyDescent="0.2">
      <c r="B6" s="19"/>
      <c r="C6" s="133" t="s">
        <v>25</v>
      </c>
      <c r="D6" s="54"/>
      <c r="E6" s="113"/>
      <c r="F6" s="44"/>
      <c r="G6" s="114"/>
      <c r="H6" s="14"/>
    </row>
    <row r="7" spans="2:10" x14ac:dyDescent="0.2">
      <c r="B7" s="19"/>
      <c r="C7" s="20" t="s">
        <v>26</v>
      </c>
      <c r="D7" s="55"/>
      <c r="E7" s="21">
        <v>82324598.137938499</v>
      </c>
      <c r="F7" s="55"/>
      <c r="G7" s="91">
        <v>55171218.748326197</v>
      </c>
      <c r="H7" s="14"/>
    </row>
    <row r="8" spans="2:10" x14ac:dyDescent="0.2">
      <c r="B8" s="19"/>
      <c r="C8" s="22" t="s">
        <v>122</v>
      </c>
      <c r="D8" s="55"/>
      <c r="E8" s="24">
        <v>59922455.993121602</v>
      </c>
      <c r="F8" s="55"/>
      <c r="G8" s="92">
        <v>36228960.404155903</v>
      </c>
      <c r="H8" s="14"/>
    </row>
    <row r="9" spans="2:10" ht="14.25" customHeight="1" x14ac:dyDescent="0.2">
      <c r="B9" s="19"/>
      <c r="C9" s="22" t="s">
        <v>27</v>
      </c>
      <c r="D9" s="55"/>
      <c r="E9" s="24">
        <v>32634505.559216298</v>
      </c>
      <c r="F9" s="55"/>
      <c r="G9" s="92">
        <v>29750879.931365501</v>
      </c>
      <c r="H9" s="14"/>
    </row>
    <row r="10" spans="2:10" ht="14.25" customHeight="1" x14ac:dyDescent="0.2">
      <c r="B10" s="19"/>
      <c r="C10" s="22" t="s">
        <v>28</v>
      </c>
      <c r="D10" s="55"/>
      <c r="E10" s="24">
        <v>10873387.6327271</v>
      </c>
      <c r="F10" s="55"/>
      <c r="G10" s="92">
        <v>12280781.417578099</v>
      </c>
      <c r="H10" s="14"/>
    </row>
    <row r="11" spans="2:10" ht="12" customHeight="1" x14ac:dyDescent="0.2">
      <c r="B11" s="19"/>
      <c r="C11" s="22" t="s">
        <v>29</v>
      </c>
      <c r="D11" s="55"/>
      <c r="E11" s="56">
        <v>13777929</v>
      </c>
      <c r="F11" s="55"/>
      <c r="G11" s="92">
        <v>5188155</v>
      </c>
      <c r="H11" s="14"/>
      <c r="J11" s="4"/>
    </row>
    <row r="12" spans="2:10" s="18" customFormat="1" ht="14.25" customHeight="1" x14ac:dyDescent="0.2">
      <c r="B12" s="19"/>
      <c r="C12" s="22" t="s">
        <v>30</v>
      </c>
      <c r="D12" s="57"/>
      <c r="E12" s="24">
        <v>1244732.49569023</v>
      </c>
      <c r="F12" s="55"/>
      <c r="G12" s="92">
        <v>846547.79694224801</v>
      </c>
      <c r="H12" s="14"/>
      <c r="J12" s="3"/>
    </row>
    <row r="13" spans="2:10" s="4" customFormat="1" ht="14.25" customHeight="1" x14ac:dyDescent="0.2">
      <c r="B13" s="19"/>
      <c r="C13" s="22" t="s">
        <v>100</v>
      </c>
      <c r="D13" s="55"/>
      <c r="E13" s="24">
        <v>269923.17290996946</v>
      </c>
      <c r="F13" s="55"/>
      <c r="G13" s="92">
        <v>3592372.2484637722</v>
      </c>
      <c r="H13" s="14"/>
      <c r="I13" s="3"/>
      <c r="J13" s="1"/>
    </row>
    <row r="14" spans="2:10" ht="14.25" customHeight="1" x14ac:dyDescent="0.2">
      <c r="B14" s="19"/>
      <c r="C14" s="117" t="s">
        <v>31</v>
      </c>
      <c r="D14" s="55"/>
      <c r="E14" s="109">
        <v>26288490.268013</v>
      </c>
      <c r="F14" s="55"/>
      <c r="G14" s="110">
        <v>42888235.369571999</v>
      </c>
      <c r="H14" s="14"/>
    </row>
    <row r="15" spans="2:10" x14ac:dyDescent="0.2">
      <c r="B15" s="19"/>
      <c r="C15" s="58" t="s">
        <v>101</v>
      </c>
      <c r="D15" s="55"/>
      <c r="E15" s="47">
        <v>227336022.630476</v>
      </c>
      <c r="F15" s="57"/>
      <c r="G15" s="96">
        <v>185947151.87322399</v>
      </c>
      <c r="H15" s="14"/>
    </row>
    <row r="16" spans="2:10" x14ac:dyDescent="0.2">
      <c r="B16" s="19"/>
      <c r="C16" s="43"/>
      <c r="D16" s="55"/>
      <c r="E16" s="44" t="s">
        <v>0</v>
      </c>
      <c r="F16" s="55"/>
      <c r="G16" s="95" t="s">
        <v>0</v>
      </c>
      <c r="H16" s="14"/>
    </row>
    <row r="17" spans="2:10" ht="14.25" customHeight="1" x14ac:dyDescent="0.2">
      <c r="B17" s="19"/>
      <c r="C17" s="20" t="s">
        <v>32</v>
      </c>
      <c r="D17" s="55"/>
      <c r="E17" s="21">
        <v>55657736.350295998</v>
      </c>
      <c r="F17" s="55"/>
      <c r="G17" s="91">
        <v>41733178.195804603</v>
      </c>
      <c r="H17" s="14"/>
      <c r="J17" s="4"/>
    </row>
    <row r="18" spans="2:10" ht="14.25" customHeight="1" x14ac:dyDescent="0.2">
      <c r="B18" s="19"/>
      <c r="C18" s="25" t="s">
        <v>33</v>
      </c>
      <c r="D18" s="55"/>
      <c r="E18" s="24">
        <v>176984224.88568252</v>
      </c>
      <c r="F18" s="55"/>
      <c r="G18" s="92">
        <v>130041575.4355326</v>
      </c>
      <c r="H18" s="14"/>
    </row>
    <row r="19" spans="2:10" s="18" customFormat="1" ht="14.25" customHeight="1" x14ac:dyDescent="0.2">
      <c r="B19" s="19"/>
      <c r="C19" s="108" t="s">
        <v>34</v>
      </c>
      <c r="D19" s="57"/>
      <c r="E19" s="24">
        <v>138177685.63032299</v>
      </c>
      <c r="F19" s="43"/>
      <c r="G19" s="92">
        <v>105971626.996666</v>
      </c>
      <c r="H19" s="14"/>
      <c r="J19" s="3"/>
    </row>
    <row r="20" spans="2:10" s="4" customFormat="1" ht="14.25" customHeight="1" x14ac:dyDescent="0.2">
      <c r="B20" s="19"/>
      <c r="C20" s="108" t="s">
        <v>35</v>
      </c>
      <c r="D20" s="55"/>
      <c r="E20" s="24">
        <v>442038.58427743998</v>
      </c>
      <c r="F20" s="43"/>
      <c r="G20" s="92">
        <v>594824.42551918398</v>
      </c>
      <c r="H20" s="14"/>
      <c r="I20" s="3"/>
      <c r="J20" s="18"/>
    </row>
    <row r="21" spans="2:10" x14ac:dyDescent="0.2">
      <c r="B21" s="19"/>
      <c r="C21" s="25" t="s">
        <v>36</v>
      </c>
      <c r="D21" s="55"/>
      <c r="E21" s="24">
        <v>4655850.4850570299</v>
      </c>
      <c r="F21" s="55"/>
      <c r="G21" s="92">
        <v>25933536.45541323</v>
      </c>
      <c r="H21" s="14"/>
      <c r="J21" s="4"/>
    </row>
    <row r="22" spans="2:10" ht="14.25" customHeight="1" x14ac:dyDescent="0.2">
      <c r="B22" s="19"/>
      <c r="C22" s="22" t="s">
        <v>37</v>
      </c>
      <c r="D22" s="55"/>
      <c r="E22" s="24">
        <v>1296407.65525333</v>
      </c>
      <c r="F22" s="55"/>
      <c r="G22" s="92">
        <v>923525.67876421101</v>
      </c>
      <c r="H22" s="14"/>
    </row>
    <row r="23" spans="2:10" ht="14.25" customHeight="1" x14ac:dyDescent="0.2">
      <c r="B23" s="19"/>
      <c r="C23" s="117" t="s">
        <v>38</v>
      </c>
      <c r="D23" s="55"/>
      <c r="E23" s="109">
        <v>122631806.781394</v>
      </c>
      <c r="F23" s="55"/>
      <c r="G23" s="110">
        <v>102010356.171988</v>
      </c>
      <c r="H23" s="14"/>
    </row>
    <row r="24" spans="2:10" ht="14.25" customHeight="1" x14ac:dyDescent="0.2">
      <c r="B24" s="19"/>
      <c r="C24" s="58" t="s">
        <v>39</v>
      </c>
      <c r="D24" s="55"/>
      <c r="E24" s="47">
        <v>499845750.372284</v>
      </c>
      <c r="F24" s="57"/>
      <c r="G24" s="96">
        <v>407208623.35968798</v>
      </c>
      <c r="H24" s="14"/>
    </row>
    <row r="25" spans="2:10" s="18" customFormat="1" ht="14.25" customHeight="1" x14ac:dyDescent="0.2">
      <c r="B25" s="19"/>
      <c r="C25" s="115"/>
      <c r="D25" s="55"/>
      <c r="E25" s="113" t="s">
        <v>0</v>
      </c>
      <c r="F25" s="55"/>
      <c r="G25" s="116" t="s">
        <v>0</v>
      </c>
      <c r="H25" s="14"/>
    </row>
    <row r="26" spans="2:10" s="18" customFormat="1" ht="14.25" customHeight="1" x14ac:dyDescent="0.2">
      <c r="B26" s="30"/>
      <c r="C26" s="58" t="s">
        <v>123</v>
      </c>
      <c r="D26" s="55"/>
      <c r="E26" s="47">
        <v>727181772.99276102</v>
      </c>
      <c r="F26" s="55"/>
      <c r="G26" s="96">
        <v>593155775.222911</v>
      </c>
      <c r="H26" s="17"/>
      <c r="J26" s="13"/>
    </row>
    <row r="27" spans="2:10" s="4" customFormat="1" ht="14.25" customHeight="1" x14ac:dyDescent="0.2">
      <c r="B27" s="19"/>
      <c r="C27" s="22"/>
      <c r="D27" s="55"/>
      <c r="E27" s="22" t="s">
        <v>0</v>
      </c>
      <c r="F27" s="55"/>
      <c r="G27" s="118" t="s">
        <v>0</v>
      </c>
      <c r="H27" s="14"/>
      <c r="I27" s="3"/>
      <c r="J27" s="3"/>
    </row>
    <row r="28" spans="2:10" x14ac:dyDescent="0.2">
      <c r="B28" s="19"/>
      <c r="C28" s="35" t="s">
        <v>40</v>
      </c>
      <c r="D28" s="55"/>
      <c r="E28" s="35" t="s">
        <v>0</v>
      </c>
      <c r="F28" s="55"/>
      <c r="G28" s="119" t="s">
        <v>0</v>
      </c>
      <c r="H28" s="14"/>
      <c r="J28" s="1"/>
    </row>
    <row r="29" spans="2:10" x14ac:dyDescent="0.2">
      <c r="B29" s="19"/>
      <c r="C29" s="22" t="s">
        <v>41</v>
      </c>
      <c r="D29" s="55"/>
      <c r="E29" s="21">
        <v>13000000.000000101</v>
      </c>
      <c r="F29" s="55"/>
      <c r="G29" s="91">
        <v>13000000.000000101</v>
      </c>
      <c r="H29" s="14"/>
    </row>
    <row r="30" spans="2:10" ht="14.25" customHeight="1" x14ac:dyDescent="0.2">
      <c r="B30" s="19"/>
      <c r="C30" s="22" t="s">
        <v>42</v>
      </c>
      <c r="D30" s="55"/>
      <c r="E30" s="24">
        <v>117508771.26000001</v>
      </c>
      <c r="F30" s="55"/>
      <c r="G30" s="92">
        <v>117508771.260001</v>
      </c>
      <c r="H30" s="14"/>
      <c r="J30" s="18"/>
    </row>
    <row r="31" spans="2:10" s="18" customFormat="1" ht="14.25" customHeight="1" x14ac:dyDescent="0.2">
      <c r="B31" s="19"/>
      <c r="C31" s="27" t="s">
        <v>127</v>
      </c>
      <c r="D31" s="55"/>
      <c r="E31" s="29">
        <v>57652976.496575907</v>
      </c>
      <c r="F31" s="55"/>
      <c r="G31" s="94">
        <v>-39267924.324494004</v>
      </c>
      <c r="H31" s="14"/>
    </row>
    <row r="32" spans="2:10" s="4" customFormat="1" ht="14.25" customHeight="1" x14ac:dyDescent="0.2">
      <c r="B32" s="19"/>
      <c r="C32" s="133" t="s">
        <v>124</v>
      </c>
      <c r="D32" s="55"/>
      <c r="E32" s="128">
        <v>188161747.756576</v>
      </c>
      <c r="F32" s="55"/>
      <c r="G32" s="129">
        <v>91240846.935507104</v>
      </c>
      <c r="H32" s="14"/>
      <c r="I32" s="3"/>
      <c r="J32" s="3"/>
    </row>
    <row r="33" spans="2:10" ht="14.25" customHeight="1" x14ac:dyDescent="0.2">
      <c r="B33" s="19"/>
      <c r="C33" s="61" t="s">
        <v>18</v>
      </c>
      <c r="D33" s="55"/>
      <c r="E33" s="59">
        <v>-5680095.9900497701</v>
      </c>
      <c r="F33" s="55"/>
      <c r="G33" s="99">
        <v>-6479918.6600349704</v>
      </c>
      <c r="H33" s="14"/>
      <c r="J33" s="1"/>
    </row>
    <row r="34" spans="2:10" ht="14.25" customHeight="1" x14ac:dyDescent="0.2">
      <c r="B34" s="19"/>
      <c r="C34" s="58" t="s">
        <v>102</v>
      </c>
      <c r="D34" s="43"/>
      <c r="E34" s="47">
        <v>182481651.76652601</v>
      </c>
      <c r="F34" s="57"/>
      <c r="G34" s="96">
        <v>84760928.275472105</v>
      </c>
      <c r="H34" s="14"/>
    </row>
    <row r="35" spans="2:10" ht="14.25" customHeight="1" x14ac:dyDescent="0.2">
      <c r="B35" s="19"/>
      <c r="C35" s="115"/>
      <c r="D35" s="43"/>
      <c r="E35" s="113"/>
      <c r="F35" s="55"/>
      <c r="G35" s="116"/>
      <c r="H35" s="14"/>
    </row>
    <row r="36" spans="2:10" ht="14.25" customHeight="1" x14ac:dyDescent="0.2">
      <c r="B36" s="19"/>
      <c r="C36" s="58" t="s">
        <v>43</v>
      </c>
      <c r="D36" s="55"/>
      <c r="E36" s="59"/>
      <c r="F36" s="55"/>
      <c r="G36" s="99"/>
      <c r="H36" s="14"/>
    </row>
    <row r="37" spans="2:10" ht="14.25" customHeight="1" x14ac:dyDescent="0.2">
      <c r="B37" s="19"/>
      <c r="C37" s="120" t="s">
        <v>44</v>
      </c>
      <c r="D37" s="55"/>
      <c r="E37" s="21">
        <v>185230920.396247</v>
      </c>
      <c r="F37" s="55"/>
      <c r="G37" s="91">
        <v>120894966.60266399</v>
      </c>
      <c r="H37" s="14"/>
    </row>
    <row r="38" spans="2:10" s="18" customFormat="1" ht="14.25" customHeight="1" x14ac:dyDescent="0.2">
      <c r="B38" s="19"/>
      <c r="C38" s="20" t="s">
        <v>45</v>
      </c>
      <c r="D38" s="55"/>
      <c r="E38" s="21">
        <v>50056883.403343797</v>
      </c>
      <c r="F38" s="55"/>
      <c r="G38" s="91">
        <v>35692506.396812603</v>
      </c>
      <c r="H38" s="14"/>
      <c r="J38" s="3"/>
    </row>
    <row r="39" spans="2:10" s="4" customFormat="1" ht="14.25" customHeight="1" x14ac:dyDescent="0.2">
      <c r="B39" s="19"/>
      <c r="C39" s="25" t="s">
        <v>46</v>
      </c>
      <c r="D39" s="55"/>
      <c r="E39" s="24">
        <v>27611262.157154899</v>
      </c>
      <c r="F39" s="55"/>
      <c r="G39" s="92">
        <v>25425103.400540099</v>
      </c>
      <c r="H39" s="14"/>
      <c r="I39" s="3"/>
      <c r="J39" s="3"/>
    </row>
    <row r="40" spans="2:10" s="18" customFormat="1" ht="14.25" customHeight="1" x14ac:dyDescent="0.2">
      <c r="B40" s="19"/>
      <c r="C40" s="22" t="s">
        <v>47</v>
      </c>
      <c r="D40" s="55"/>
      <c r="E40" s="24">
        <v>4294724.7601993103</v>
      </c>
      <c r="F40" s="55"/>
      <c r="G40" s="92">
        <v>5264933.7188840499</v>
      </c>
      <c r="H40" s="14"/>
      <c r="J40" s="3"/>
    </row>
    <row r="41" spans="2:10" s="4" customFormat="1" ht="14.25" customHeight="1" x14ac:dyDescent="0.2">
      <c r="B41" s="19"/>
      <c r="C41" s="22" t="s">
        <v>48</v>
      </c>
      <c r="D41" s="55"/>
      <c r="E41" s="56">
        <v>3505358</v>
      </c>
      <c r="F41" s="55"/>
      <c r="G41" s="92">
        <v>9413374</v>
      </c>
      <c r="H41" s="14"/>
      <c r="I41" s="3"/>
      <c r="J41" s="1"/>
    </row>
    <row r="42" spans="2:10" s="18" customFormat="1" ht="14.25" customHeight="1" x14ac:dyDescent="0.2">
      <c r="B42" s="19"/>
      <c r="C42" s="22" t="s">
        <v>125</v>
      </c>
      <c r="D42" s="55"/>
      <c r="E42" s="24">
        <v>830435.46061151009</v>
      </c>
      <c r="F42" s="55"/>
      <c r="G42" s="92">
        <v>611761.15546000004</v>
      </c>
      <c r="H42" s="14"/>
      <c r="J42" s="3"/>
    </row>
    <row r="43" spans="2:10" ht="14.25" customHeight="1" x14ac:dyDescent="0.2">
      <c r="B43" s="19"/>
      <c r="C43" s="117" t="s">
        <v>49</v>
      </c>
      <c r="D43" s="55"/>
      <c r="E43" s="109">
        <v>1705943.8507854899</v>
      </c>
      <c r="F43" s="55"/>
      <c r="G43" s="110">
        <v>1015783.95805942</v>
      </c>
      <c r="H43" s="14"/>
      <c r="J43" s="1"/>
    </row>
    <row r="44" spans="2:10" ht="14.25" customHeight="1" x14ac:dyDescent="0.2">
      <c r="B44" s="19"/>
      <c r="C44" s="58" t="s">
        <v>50</v>
      </c>
      <c r="D44" s="55"/>
      <c r="E44" s="47">
        <v>273235528.02834201</v>
      </c>
      <c r="F44" s="55"/>
      <c r="G44" s="96">
        <v>198318429.23242</v>
      </c>
      <c r="H44" s="14"/>
    </row>
    <row r="45" spans="2:10" x14ac:dyDescent="0.2">
      <c r="B45" s="19"/>
      <c r="C45" s="43"/>
      <c r="D45" s="55"/>
      <c r="E45" s="44"/>
      <c r="F45" s="55"/>
      <c r="G45" s="95"/>
      <c r="H45" s="14"/>
      <c r="J45" s="1"/>
    </row>
    <row r="46" spans="2:10" x14ac:dyDescent="0.2">
      <c r="B46" s="19"/>
      <c r="C46" s="22" t="s">
        <v>51</v>
      </c>
      <c r="D46" s="55"/>
      <c r="E46" s="24">
        <v>50701974.569346599</v>
      </c>
      <c r="F46" s="55"/>
      <c r="G46" s="92">
        <v>102362405.64709701</v>
      </c>
      <c r="H46" s="14"/>
    </row>
    <row r="47" spans="2:10" x14ac:dyDescent="0.2">
      <c r="B47" s="19"/>
      <c r="C47" s="22" t="s">
        <v>52</v>
      </c>
      <c r="D47" s="55"/>
      <c r="E47" s="24">
        <v>13588846.360253399</v>
      </c>
      <c r="F47" s="55"/>
      <c r="G47" s="92">
        <v>13584992.6880689</v>
      </c>
      <c r="H47" s="14"/>
    </row>
    <row r="48" spans="2:10" x14ac:dyDescent="0.2">
      <c r="B48" s="19"/>
      <c r="C48" s="20" t="s">
        <v>53</v>
      </c>
      <c r="D48" s="55"/>
      <c r="E48" s="21">
        <v>92404441.983661205</v>
      </c>
      <c r="F48" s="43"/>
      <c r="G48" s="92">
        <v>59403811.326917</v>
      </c>
      <c r="H48" s="14"/>
    </row>
    <row r="49" spans="2:8" x14ac:dyDescent="0.2">
      <c r="B49" s="19"/>
      <c r="C49" s="108" t="s">
        <v>54</v>
      </c>
      <c r="D49" s="55"/>
      <c r="E49" s="56">
        <v>26798120.449262101</v>
      </c>
      <c r="F49" s="43"/>
      <c r="G49" s="92">
        <v>39144575.103083</v>
      </c>
      <c r="H49" s="14"/>
    </row>
    <row r="50" spans="2:8" x14ac:dyDescent="0.2">
      <c r="B50" s="19"/>
      <c r="C50" s="27" t="s">
        <v>55</v>
      </c>
      <c r="D50" s="55"/>
      <c r="E50" s="29">
        <v>23374780.048349001</v>
      </c>
      <c r="F50" s="55"/>
      <c r="G50" s="94">
        <v>42471695.162826702</v>
      </c>
      <c r="H50" s="14"/>
    </row>
    <row r="51" spans="2:8" x14ac:dyDescent="0.2">
      <c r="B51" s="19"/>
      <c r="C51" s="22" t="s">
        <v>56</v>
      </c>
      <c r="D51" s="55"/>
      <c r="E51" s="24">
        <v>4042778.05851926</v>
      </c>
      <c r="F51" s="43"/>
      <c r="G51" s="92">
        <v>1747702.42018705</v>
      </c>
      <c r="H51" s="14"/>
    </row>
    <row r="52" spans="2:8" x14ac:dyDescent="0.2">
      <c r="B52" s="19"/>
      <c r="C52" s="117" t="s">
        <v>57</v>
      </c>
      <c r="D52" s="55"/>
      <c r="E52" s="109">
        <v>60553651.802993797</v>
      </c>
      <c r="F52" s="55"/>
      <c r="G52" s="110">
        <v>51361235.371615082</v>
      </c>
      <c r="H52" s="14"/>
    </row>
    <row r="53" spans="2:8" x14ac:dyDescent="0.2">
      <c r="B53" s="19"/>
      <c r="C53" s="58" t="s">
        <v>58</v>
      </c>
      <c r="D53" s="55"/>
      <c r="E53" s="47">
        <v>271464592.82267201</v>
      </c>
      <c r="F53" s="55"/>
      <c r="G53" s="96">
        <v>310076417.71501875</v>
      </c>
      <c r="H53" s="14"/>
    </row>
    <row r="54" spans="2:8" x14ac:dyDescent="0.2">
      <c r="B54" s="19"/>
      <c r="C54" s="115"/>
      <c r="D54" s="55"/>
      <c r="E54" s="113"/>
      <c r="F54" s="55"/>
      <c r="G54" s="116"/>
      <c r="H54" s="14"/>
    </row>
    <row r="55" spans="2:8" x14ac:dyDescent="0.2">
      <c r="B55" s="19"/>
      <c r="C55" s="58" t="s">
        <v>59</v>
      </c>
      <c r="D55" s="55"/>
      <c r="E55" s="47">
        <v>544700120.85101402</v>
      </c>
      <c r="F55" s="55"/>
      <c r="G55" s="96">
        <v>508394846.94743973</v>
      </c>
      <c r="H55" s="14"/>
    </row>
    <row r="56" spans="2:8" x14ac:dyDescent="0.2">
      <c r="B56" s="19"/>
      <c r="C56" s="115"/>
      <c r="D56" s="55"/>
      <c r="E56" s="113"/>
      <c r="F56" s="55"/>
      <c r="G56" s="116"/>
      <c r="H56" s="14"/>
    </row>
    <row r="57" spans="2:8" x14ac:dyDescent="0.2">
      <c r="B57" s="19"/>
      <c r="C57" s="58" t="s">
        <v>60</v>
      </c>
      <c r="D57" s="55"/>
      <c r="E57" s="47">
        <v>727181772.99275994</v>
      </c>
      <c r="F57" s="55"/>
      <c r="G57" s="96">
        <v>593155775.22291195</v>
      </c>
      <c r="H57" s="14"/>
    </row>
    <row r="58" spans="2:8" x14ac:dyDescent="0.2">
      <c r="B58" s="19"/>
      <c r="D58" s="55"/>
      <c r="E58" s="62"/>
      <c r="F58" s="62"/>
      <c r="G58" s="62"/>
      <c r="H58" s="14"/>
    </row>
    <row r="59" spans="2:8" x14ac:dyDescent="0.2">
      <c r="B59" s="60"/>
      <c r="C59" s="106"/>
      <c r="D59" s="111"/>
      <c r="E59" s="112"/>
      <c r="F59" s="112"/>
      <c r="G59" s="112"/>
      <c r="H59" s="48"/>
    </row>
    <row r="60" spans="2:8" x14ac:dyDescent="0.2">
      <c r="D60" s="62"/>
      <c r="E60" s="62"/>
      <c r="F60" s="62"/>
      <c r="G60" s="62"/>
    </row>
    <row r="61" spans="2:8" ht="14.25" x14ac:dyDescent="0.2">
      <c r="B61" s="140"/>
      <c r="D61" s="62"/>
      <c r="E61" s="62"/>
      <c r="F61" s="62"/>
      <c r="G61" s="62"/>
    </row>
    <row r="62" spans="2:8" ht="26.25" customHeight="1" x14ac:dyDescent="0.2">
      <c r="B62" s="140"/>
      <c r="C62" s="172"/>
      <c r="D62" s="172"/>
      <c r="E62" s="172"/>
      <c r="F62" s="172"/>
      <c r="G62" s="172"/>
    </row>
    <row r="63" spans="2:8" x14ac:dyDescent="0.2">
      <c r="D63" s="62"/>
      <c r="E63" s="62"/>
      <c r="F63" s="62"/>
      <c r="G63" s="62"/>
    </row>
    <row r="64" spans="2:8" x14ac:dyDescent="0.2">
      <c r="D64" s="62"/>
      <c r="E64" s="62"/>
      <c r="F64" s="62"/>
      <c r="G64" s="62"/>
    </row>
    <row r="65" spans="4:7" x14ac:dyDescent="0.2">
      <c r="D65" s="62"/>
      <c r="E65" s="62"/>
      <c r="F65" s="62"/>
      <c r="G65" s="62"/>
    </row>
    <row r="66" spans="4:7" x14ac:dyDescent="0.2">
      <c r="D66" s="62"/>
      <c r="E66" s="62"/>
      <c r="F66" s="62"/>
      <c r="G66" s="62"/>
    </row>
    <row r="67" spans="4:7" x14ac:dyDescent="0.2">
      <c r="D67" s="62"/>
      <c r="E67" s="62"/>
      <c r="F67" s="62"/>
      <c r="G67" s="62"/>
    </row>
    <row r="68" spans="4:7" x14ac:dyDescent="0.2">
      <c r="D68" s="62"/>
      <c r="E68" s="62"/>
      <c r="F68" s="62"/>
      <c r="G68" s="62"/>
    </row>
    <row r="69" spans="4:7" x14ac:dyDescent="0.2">
      <c r="D69" s="62"/>
      <c r="E69" s="62"/>
      <c r="F69" s="62"/>
      <c r="G69" s="62"/>
    </row>
    <row r="70" spans="4:7" x14ac:dyDescent="0.2">
      <c r="D70" s="62"/>
      <c r="E70" s="62"/>
      <c r="F70" s="62"/>
      <c r="G70" s="62"/>
    </row>
    <row r="71" spans="4:7" x14ac:dyDescent="0.2">
      <c r="D71" s="62"/>
      <c r="E71" s="62"/>
      <c r="F71" s="62"/>
      <c r="G71" s="62"/>
    </row>
  </sheetData>
  <mergeCells count="1">
    <mergeCell ref="C62:G62"/>
  </mergeCells>
  <printOptions horizontalCentered="1"/>
  <pageMargins left="0.15748031496062992" right="0.15748031496062992" top="0.9055118110236221" bottom="0.78740157480314965" header="0.35433070866141736" footer="0.19685039370078741"/>
  <pageSetup paperSize="9" scale="74" orientation="portrait" r:id="rId1"/>
  <headerFooter alignWithMargins="0">
    <oddFooter>&amp;L&amp;D, &amp;T&amp;RSeite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7AF2-FBAA-4CE4-BCF7-1FF5B730A13A}">
  <sheetPr>
    <tabColor rgb="FF92D050"/>
    <pageSetUpPr fitToPage="1"/>
  </sheetPr>
  <dimension ref="B1:AF31"/>
  <sheetViews>
    <sheetView showGridLines="0" zoomScale="80" zoomScaleNormal="80" zoomScalePageLayoutView="80" workbookViewId="0">
      <selection activeCell="V15" sqref="V15"/>
    </sheetView>
  </sheetViews>
  <sheetFormatPr defaultColWidth="11.42578125" defaultRowHeight="12.75" x14ac:dyDescent="0.2"/>
  <cols>
    <col min="1" max="1" width="3" style="4" customWidth="1"/>
    <col min="2" max="2" width="4.7109375" style="6" customWidth="1"/>
    <col min="3" max="3" width="46.7109375" style="43" customWidth="1"/>
    <col min="4" max="4" width="3.28515625" style="4" customWidth="1"/>
    <col min="5" max="5" width="12.28515625" style="4" customWidth="1"/>
    <col min="6" max="6" width="3.28515625" style="4" customWidth="1"/>
    <col min="7" max="7" width="12.28515625" style="63" customWidth="1"/>
    <col min="8" max="8" width="3.28515625" style="4" customWidth="1"/>
    <col min="9" max="9" width="12.28515625" style="63" customWidth="1"/>
    <col min="10" max="10" width="3.28515625" style="4" customWidth="1"/>
    <col min="11" max="11" width="15.5703125" style="63" customWidth="1"/>
    <col min="12" max="12" width="3.28515625" style="4" customWidth="1"/>
    <col min="13" max="13" width="14.140625" style="63" customWidth="1"/>
    <col min="14" max="14" width="3.28515625" style="4" customWidth="1"/>
    <col min="15" max="15" width="14.140625" style="63" customWidth="1"/>
    <col min="16" max="16" width="3.28515625" style="4" customWidth="1"/>
    <col min="17" max="17" width="13.28515625" style="63" customWidth="1"/>
    <col min="18" max="18" width="4.7109375" style="4" customWidth="1"/>
    <col min="19" max="19" width="8.42578125" customWidth="1"/>
    <col min="20" max="20" width="10.42578125" customWidth="1"/>
    <col min="21" max="21" width="17.85546875" style="4" bestFit="1" customWidth="1"/>
    <col min="22" max="16384" width="11.42578125" style="4"/>
  </cols>
  <sheetData>
    <row r="1" spans="2:32" x14ac:dyDescent="0.2">
      <c r="C1" s="6"/>
      <c r="D1" s="6"/>
      <c r="E1" s="6"/>
      <c r="F1" s="6"/>
      <c r="G1" s="66"/>
      <c r="H1" s="6"/>
      <c r="I1" s="66"/>
      <c r="J1" s="6"/>
      <c r="K1" s="66"/>
      <c r="L1" s="6"/>
      <c r="M1" s="66"/>
      <c r="N1" s="6"/>
      <c r="O1" s="66"/>
      <c r="P1" s="6"/>
      <c r="Q1" s="66"/>
      <c r="S1" s="4"/>
      <c r="T1" s="4"/>
    </row>
    <row r="2" spans="2:32" s="51" customFormat="1" x14ac:dyDescent="0.2">
      <c r="B2" s="67"/>
      <c r="C2" s="68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70"/>
    </row>
    <row r="3" spans="2:32" s="51" customFormat="1" x14ac:dyDescent="0.2">
      <c r="B3" s="71"/>
      <c r="C3" s="64"/>
      <c r="R3" s="72"/>
    </row>
    <row r="4" spans="2:32" s="51" customFormat="1" x14ac:dyDescent="0.2">
      <c r="B4" s="71"/>
      <c r="C4" s="12" t="s">
        <v>61</v>
      </c>
      <c r="I4" s="13"/>
      <c r="K4" s="13"/>
      <c r="R4" s="72"/>
    </row>
    <row r="5" spans="2:32" s="51" customFormat="1" x14ac:dyDescent="0.2">
      <c r="B5" s="71"/>
      <c r="C5" s="64"/>
      <c r="R5" s="72"/>
    </row>
    <row r="6" spans="2:32" s="51" customFormat="1" ht="16.149999999999999" customHeight="1" x14ac:dyDescent="0.2">
      <c r="B6" s="71"/>
      <c r="C6" s="64"/>
      <c r="R6" s="72"/>
    </row>
    <row r="7" spans="2:32" ht="63.75" x14ac:dyDescent="0.2">
      <c r="B7" s="19"/>
      <c r="C7" s="160" t="s">
        <v>147</v>
      </c>
      <c r="D7" s="51"/>
      <c r="E7" s="121" t="s">
        <v>63</v>
      </c>
      <c r="F7" s="51"/>
      <c r="G7" s="121" t="s">
        <v>64</v>
      </c>
      <c r="H7" s="51"/>
      <c r="I7" s="121" t="s">
        <v>65</v>
      </c>
      <c r="J7" s="51"/>
      <c r="K7" s="121" t="s">
        <v>129</v>
      </c>
      <c r="L7" s="51"/>
      <c r="M7" s="161" t="s">
        <v>19</v>
      </c>
      <c r="N7" s="51"/>
      <c r="O7" s="121" t="s">
        <v>18</v>
      </c>
      <c r="P7" s="51"/>
      <c r="Q7" s="161" t="s">
        <v>62</v>
      </c>
      <c r="R7" s="14"/>
      <c r="S7" s="4"/>
      <c r="T7" s="4"/>
    </row>
    <row r="8" spans="2:32" x14ac:dyDescent="0.2">
      <c r="B8" s="30"/>
      <c r="C8" s="124" t="s">
        <v>97</v>
      </c>
      <c r="D8" s="51"/>
      <c r="E8" s="122">
        <v>13000000.000000101</v>
      </c>
      <c r="F8" s="51"/>
      <c r="G8" s="122">
        <v>117508771.26000001</v>
      </c>
      <c r="H8" s="51"/>
      <c r="I8" s="122">
        <v>-50128447.432836384</v>
      </c>
      <c r="J8" s="51"/>
      <c r="K8" s="122">
        <v>107781423.92941248</v>
      </c>
      <c r="L8" s="51"/>
      <c r="M8" s="123">
        <f>SUM(E8:K8)+1</f>
        <v>188161748.75657621</v>
      </c>
      <c r="N8" s="51"/>
      <c r="O8" s="122">
        <v>-5680095.9900497701</v>
      </c>
      <c r="P8" s="51"/>
      <c r="Q8" s="123">
        <v>182481651.76652601</v>
      </c>
      <c r="R8" s="17"/>
      <c r="S8" s="4"/>
      <c r="T8" s="4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</row>
    <row r="9" spans="2:32" ht="25.5" x14ac:dyDescent="0.2">
      <c r="B9" s="19"/>
      <c r="C9" s="74" t="s">
        <v>130</v>
      </c>
      <c r="D9" s="51"/>
      <c r="E9" s="28"/>
      <c r="F9" s="51"/>
      <c r="G9" s="28"/>
      <c r="H9" s="51"/>
      <c r="I9" s="28">
        <v>-1506457.3500945051</v>
      </c>
      <c r="J9" s="51"/>
      <c r="K9" s="28"/>
      <c r="L9" s="51"/>
      <c r="M9" s="98">
        <f t="shared" ref="M9:M15" si="0">SUM(E9:K9)</f>
        <v>-1506457.3500945051</v>
      </c>
      <c r="N9" s="51"/>
      <c r="O9" s="28">
        <v>106457.350094505</v>
      </c>
      <c r="P9" s="51"/>
      <c r="Q9" s="98">
        <f>+M9+O9</f>
        <v>-1400000</v>
      </c>
      <c r="R9" s="14"/>
      <c r="S9" s="4"/>
      <c r="T9" s="151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</row>
    <row r="10" spans="2:32" ht="25.5" x14ac:dyDescent="0.2">
      <c r="B10" s="19"/>
      <c r="C10" s="74" t="s">
        <v>131</v>
      </c>
      <c r="D10" s="51"/>
      <c r="E10" s="28"/>
      <c r="F10" s="51"/>
      <c r="G10" s="28"/>
      <c r="H10" s="51"/>
      <c r="I10" s="28"/>
      <c r="J10" s="51"/>
      <c r="K10" s="28"/>
      <c r="L10" s="51"/>
      <c r="M10" s="97"/>
      <c r="N10" s="51"/>
      <c r="O10" s="28">
        <v>-72028.638630442991</v>
      </c>
      <c r="P10" s="51"/>
      <c r="Q10" s="97">
        <f t="shared" ref="Q10:Q15" si="1">+M10+O10</f>
        <v>-72028.638630442991</v>
      </c>
      <c r="R10" s="14"/>
      <c r="S10" s="4"/>
      <c r="T10" s="151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</row>
    <row r="11" spans="2:32" ht="17.25" customHeight="1" x14ac:dyDescent="0.2">
      <c r="B11" s="30"/>
      <c r="C11" s="25" t="s">
        <v>66</v>
      </c>
      <c r="D11" s="51"/>
      <c r="E11" s="28"/>
      <c r="F11" s="51"/>
      <c r="G11" s="28"/>
      <c r="H11" s="51"/>
      <c r="I11" s="28"/>
      <c r="J11" s="51"/>
      <c r="K11" s="28">
        <v>0</v>
      </c>
      <c r="L11" s="51"/>
      <c r="M11" s="97">
        <f t="shared" si="0"/>
        <v>0</v>
      </c>
      <c r="N11" s="51"/>
      <c r="O11" s="28">
        <v>0</v>
      </c>
      <c r="P11" s="51"/>
      <c r="Q11" s="97">
        <f t="shared" si="1"/>
        <v>0</v>
      </c>
      <c r="R11" s="17"/>
      <c r="S11" s="4"/>
      <c r="T11" s="4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</row>
    <row r="12" spans="2:32" ht="17.25" customHeight="1" x14ac:dyDescent="0.2">
      <c r="B12" s="19"/>
      <c r="C12" s="25" t="s">
        <v>17</v>
      </c>
      <c r="D12" s="51"/>
      <c r="E12" s="23"/>
      <c r="F12" s="51"/>
      <c r="G12" s="23"/>
      <c r="H12" s="51"/>
      <c r="I12" s="23"/>
      <c r="J12" s="51"/>
      <c r="K12" s="23">
        <v>-102878148.81878801</v>
      </c>
      <c r="L12" s="51"/>
      <c r="M12" s="98">
        <f t="shared" si="0"/>
        <v>-102878148.81878801</v>
      </c>
      <c r="N12" s="51"/>
      <c r="O12" s="23">
        <v>-2410285.2405362702</v>
      </c>
      <c r="P12" s="51"/>
      <c r="Q12" s="98">
        <f t="shared" si="1"/>
        <v>-105288434.05932428</v>
      </c>
      <c r="R12" s="14"/>
      <c r="S12" s="4"/>
      <c r="T12" s="4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</row>
    <row r="13" spans="2:32" ht="17.25" customHeight="1" x14ac:dyDescent="0.2">
      <c r="B13" s="19"/>
      <c r="C13" s="25" t="s">
        <v>67</v>
      </c>
      <c r="D13" s="51"/>
      <c r="E13" s="23"/>
      <c r="F13" s="51"/>
      <c r="G13" s="23"/>
      <c r="H13" s="51"/>
      <c r="I13" s="23"/>
      <c r="J13" s="51"/>
      <c r="K13" s="23"/>
      <c r="L13" s="51"/>
      <c r="M13" s="98"/>
      <c r="N13" s="51"/>
      <c r="O13" s="23"/>
      <c r="P13" s="51"/>
      <c r="Q13" s="98"/>
      <c r="R13" s="14"/>
      <c r="S13" s="4"/>
      <c r="T13" s="4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</row>
    <row r="14" spans="2:32" ht="17.25" customHeight="1" x14ac:dyDescent="0.2">
      <c r="B14" s="19"/>
      <c r="C14" s="25" t="s">
        <v>148</v>
      </c>
      <c r="D14" s="51"/>
      <c r="E14" s="23"/>
      <c r="F14" s="51"/>
      <c r="G14" s="23"/>
      <c r="H14" s="51"/>
      <c r="I14" s="23">
        <v>7093303.194186395</v>
      </c>
      <c r="J14" s="51"/>
      <c r="K14" s="23"/>
      <c r="L14" s="51"/>
      <c r="M14" s="98">
        <f t="shared" si="0"/>
        <v>7093303.194186395</v>
      </c>
      <c r="N14" s="51"/>
      <c r="O14" s="23">
        <v>1576033.8525323351</v>
      </c>
      <c r="P14" s="51"/>
      <c r="Q14" s="98">
        <f t="shared" si="1"/>
        <v>8669337.0467187297</v>
      </c>
      <c r="R14" s="14"/>
      <c r="S14" s="4"/>
      <c r="T14" s="4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</row>
    <row r="15" spans="2:32" ht="39.75" customHeight="1" x14ac:dyDescent="0.2">
      <c r="B15" s="19"/>
      <c r="C15" s="160" t="s">
        <v>149</v>
      </c>
      <c r="D15" s="51"/>
      <c r="E15" s="158"/>
      <c r="F15" s="51"/>
      <c r="G15" s="158"/>
      <c r="H15" s="51"/>
      <c r="I15" s="158">
        <v>370401.31803373393</v>
      </c>
      <c r="J15" s="51"/>
      <c r="K15" s="158"/>
      <c r="L15" s="51"/>
      <c r="M15" s="159">
        <f t="shared" si="0"/>
        <v>370401.31803373393</v>
      </c>
      <c r="N15" s="51"/>
      <c r="O15" s="158">
        <v>0</v>
      </c>
      <c r="P15" s="51"/>
      <c r="Q15" s="159">
        <f t="shared" si="1"/>
        <v>370401.31803373393</v>
      </c>
      <c r="R15" s="14"/>
      <c r="S15" s="4"/>
      <c r="T15" s="4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</row>
    <row r="16" spans="2:32" s="12" customFormat="1" ht="17.25" customHeight="1" x14ac:dyDescent="0.2">
      <c r="B16" s="30"/>
      <c r="C16" s="124" t="s">
        <v>132</v>
      </c>
      <c r="D16" s="51"/>
      <c r="E16" s="122">
        <f>SUM(E8:E15)</f>
        <v>13000000.000000101</v>
      </c>
      <c r="F16" s="51"/>
      <c r="G16" s="122">
        <f>SUM(G8:G15)</f>
        <v>117508771.26000001</v>
      </c>
      <c r="H16" s="51"/>
      <c r="I16" s="122">
        <f>SUM(I8:I15)</f>
        <v>-44171200.270710759</v>
      </c>
      <c r="J16" s="51"/>
      <c r="K16" s="122">
        <f>SUM(K8:K15)</f>
        <v>4903275.1106244773</v>
      </c>
      <c r="L16" s="51"/>
      <c r="M16" s="123">
        <f>SUM(M8:M15)</f>
        <v>91240847.099913836</v>
      </c>
      <c r="N16" s="51"/>
      <c r="O16" s="122">
        <f>SUM(O8:O15)</f>
        <v>-6479918.6665896438</v>
      </c>
      <c r="P16" s="51"/>
      <c r="Q16" s="123">
        <f>SUM(Q8:Q15)+0.5</f>
        <v>84760927.933323756</v>
      </c>
      <c r="R16" s="17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</row>
    <row r="17" spans="2:31" s="12" customFormat="1" ht="17.25" customHeight="1" x14ac:dyDescent="0.2">
      <c r="B17" s="30"/>
      <c r="C17" s="73"/>
      <c r="D17" s="51"/>
      <c r="E17" s="145"/>
      <c r="F17" s="51"/>
      <c r="G17" s="145"/>
      <c r="H17" s="51"/>
      <c r="I17" s="145"/>
      <c r="J17" s="51"/>
      <c r="K17" s="145"/>
      <c r="L17" s="51"/>
      <c r="M17" s="146"/>
      <c r="N17" s="51"/>
      <c r="O17" s="145"/>
      <c r="P17" s="51"/>
      <c r="Q17" s="146"/>
      <c r="R17" s="17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</row>
    <row r="18" spans="2:31" s="12" customFormat="1" ht="17.25" customHeight="1" x14ac:dyDescent="0.2">
      <c r="B18" s="30"/>
      <c r="C18" s="124"/>
      <c r="D18" s="51"/>
      <c r="E18" s="122"/>
      <c r="F18" s="51"/>
      <c r="G18" s="122"/>
      <c r="H18" s="51"/>
      <c r="I18" s="122"/>
      <c r="J18" s="51"/>
      <c r="K18" s="122"/>
      <c r="L18" s="51"/>
      <c r="M18" s="123"/>
      <c r="N18" s="51"/>
      <c r="O18" s="122"/>
      <c r="P18" s="51"/>
      <c r="Q18" s="123"/>
      <c r="R18" s="17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</row>
    <row r="19" spans="2:31" s="12" customFormat="1" ht="17.25" customHeight="1" x14ac:dyDescent="0.2">
      <c r="B19" s="30"/>
      <c r="C19" s="124" t="s">
        <v>128</v>
      </c>
      <c r="D19" s="51"/>
      <c r="E19" s="122">
        <v>13000000.000000101</v>
      </c>
      <c r="F19" s="51"/>
      <c r="G19" s="122">
        <v>117508771.26000001</v>
      </c>
      <c r="H19" s="51"/>
      <c r="I19" s="122">
        <v>-48482735.249533497</v>
      </c>
      <c r="J19" s="51"/>
      <c r="K19" s="122">
        <v>175418120.84467819</v>
      </c>
      <c r="L19" s="51"/>
      <c r="M19" s="123">
        <f t="shared" ref="M19:M25" si="2">SUM(E19:K19)</f>
        <v>257444156.8551448</v>
      </c>
      <c r="N19" s="51"/>
      <c r="O19" s="122">
        <v>97985.89972597867</v>
      </c>
      <c r="P19" s="51"/>
      <c r="Q19" s="123">
        <f>+M19+O19</f>
        <v>257542142.75487077</v>
      </c>
      <c r="R19" s="17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</row>
    <row r="20" spans="2:31" ht="25.5" x14ac:dyDescent="0.2">
      <c r="B20" s="19"/>
      <c r="C20" s="74" t="s">
        <v>103</v>
      </c>
      <c r="D20" s="51"/>
      <c r="E20" s="28"/>
      <c r="F20" s="51"/>
      <c r="G20" s="28"/>
      <c r="H20" s="51"/>
      <c r="I20" s="28">
        <v>-588823</v>
      </c>
      <c r="J20" s="51"/>
      <c r="K20" s="28"/>
      <c r="L20" s="51"/>
      <c r="M20" s="98">
        <f t="shared" si="2"/>
        <v>-588823</v>
      </c>
      <c r="N20" s="51"/>
      <c r="O20" s="28">
        <v>564849</v>
      </c>
      <c r="P20" s="51"/>
      <c r="Q20" s="98">
        <f t="shared" ref="Q20:Q25" si="3">+M20+O20</f>
        <v>-23974</v>
      </c>
      <c r="R20" s="14"/>
      <c r="S20" s="4"/>
      <c r="T20" s="151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</row>
    <row r="21" spans="2:31" ht="17.25" customHeight="1" x14ac:dyDescent="0.2">
      <c r="B21" s="19"/>
      <c r="C21" s="25" t="s">
        <v>66</v>
      </c>
      <c r="D21" s="51"/>
      <c r="E21" s="23"/>
      <c r="F21" s="51"/>
      <c r="G21" s="23"/>
      <c r="H21" s="51"/>
      <c r="I21" s="23"/>
      <c r="J21" s="51"/>
      <c r="K21" s="23">
        <v>-19500000</v>
      </c>
      <c r="L21" s="51"/>
      <c r="M21" s="98">
        <f t="shared" si="2"/>
        <v>-19500000</v>
      </c>
      <c r="N21" s="51"/>
      <c r="O21" s="23">
        <v>0</v>
      </c>
      <c r="P21" s="51"/>
      <c r="Q21" s="98">
        <f t="shared" si="3"/>
        <v>-19500000</v>
      </c>
      <c r="R21" s="14"/>
      <c r="S21" s="4"/>
      <c r="T21" s="4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</row>
    <row r="22" spans="2:31" ht="17.25" customHeight="1" x14ac:dyDescent="0.2">
      <c r="B22" s="19"/>
      <c r="C22" s="25" t="s">
        <v>68</v>
      </c>
      <c r="D22" s="51"/>
      <c r="E22" s="23"/>
      <c r="F22" s="51"/>
      <c r="G22" s="23"/>
      <c r="H22" s="51"/>
      <c r="I22" s="23"/>
      <c r="J22" s="51"/>
      <c r="K22" s="23">
        <v>-48136696.759358697</v>
      </c>
      <c r="L22" s="51"/>
      <c r="M22" s="98">
        <f t="shared" si="2"/>
        <v>-48136696.759358697</v>
      </c>
      <c r="N22" s="51"/>
      <c r="O22" s="23">
        <v>-7581532.0212507201</v>
      </c>
      <c r="P22" s="51"/>
      <c r="Q22" s="98">
        <f t="shared" si="3"/>
        <v>-55718228.780609414</v>
      </c>
      <c r="R22" s="14"/>
      <c r="S22" s="4"/>
      <c r="T22" s="4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</row>
    <row r="23" spans="2:31" ht="17.25" customHeight="1" x14ac:dyDescent="0.2">
      <c r="B23" s="19"/>
      <c r="C23" s="25" t="s">
        <v>67</v>
      </c>
      <c r="D23" s="51"/>
      <c r="E23" s="23"/>
      <c r="F23" s="51"/>
      <c r="G23" s="23"/>
      <c r="H23" s="51"/>
      <c r="I23" s="23"/>
      <c r="J23" s="51"/>
      <c r="K23" s="23"/>
      <c r="L23" s="51"/>
      <c r="M23" s="98"/>
      <c r="N23" s="51"/>
      <c r="O23" s="23"/>
      <c r="P23" s="51"/>
      <c r="Q23" s="98"/>
      <c r="R23" s="14"/>
      <c r="S23" s="4"/>
      <c r="T23" s="4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</row>
    <row r="24" spans="2:31" ht="17.25" customHeight="1" x14ac:dyDescent="0.2">
      <c r="B24" s="19"/>
      <c r="C24" s="25" t="s">
        <v>150</v>
      </c>
      <c r="D24" s="51"/>
      <c r="E24" s="23"/>
      <c r="F24" s="51"/>
      <c r="G24" s="23"/>
      <c r="H24" s="51"/>
      <c r="I24" s="23">
        <v>733535.12914095796</v>
      </c>
      <c r="J24" s="51"/>
      <c r="K24" s="23"/>
      <c r="L24" s="51"/>
      <c r="M24" s="98">
        <f t="shared" si="2"/>
        <v>733535.12914095796</v>
      </c>
      <c r="N24" s="51"/>
      <c r="O24" s="23">
        <v>1238601.3930157991</v>
      </c>
      <c r="P24" s="51"/>
      <c r="Q24" s="98">
        <f t="shared" si="3"/>
        <v>1972136.5221567571</v>
      </c>
      <c r="R24" s="14"/>
      <c r="S24" s="4"/>
      <c r="T24" s="4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</row>
    <row r="25" spans="2:31" ht="39.75" customHeight="1" x14ac:dyDescent="0.2">
      <c r="B25" s="19"/>
      <c r="C25" s="160" t="s">
        <v>149</v>
      </c>
      <c r="D25" s="51"/>
      <c r="E25" s="158"/>
      <c r="F25" s="51"/>
      <c r="G25" s="158"/>
      <c r="H25" s="51"/>
      <c r="I25" s="158">
        <v>-1790424.3149554997</v>
      </c>
      <c r="J25" s="51"/>
      <c r="K25" s="158"/>
      <c r="L25" s="51"/>
      <c r="M25" s="159">
        <f t="shared" si="2"/>
        <v>-1790424.3149554997</v>
      </c>
      <c r="N25" s="51"/>
      <c r="O25" s="158">
        <v>0</v>
      </c>
      <c r="P25" s="51"/>
      <c r="Q25" s="159">
        <f t="shared" si="3"/>
        <v>-1790424.3149554997</v>
      </c>
      <c r="R25" s="14"/>
      <c r="S25" s="4"/>
      <c r="T25" s="4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</row>
    <row r="26" spans="2:31" s="12" customFormat="1" ht="17.25" customHeight="1" x14ac:dyDescent="0.2">
      <c r="B26" s="30"/>
      <c r="C26" s="124" t="s">
        <v>97</v>
      </c>
      <c r="D26" s="51"/>
      <c r="E26" s="122">
        <f>SUM(E19:E25)</f>
        <v>13000000.000000101</v>
      </c>
      <c r="F26" s="51"/>
      <c r="G26" s="122">
        <f>SUM(G19:G25)</f>
        <v>117508771.26000001</v>
      </c>
      <c r="H26" s="51"/>
      <c r="I26" s="122">
        <f>SUM(I19:I25)</f>
        <v>-50128447.435348041</v>
      </c>
      <c r="J26" s="51"/>
      <c r="K26" s="122">
        <f>SUM(K19:K25)</f>
        <v>107781424.08531949</v>
      </c>
      <c r="L26" s="51"/>
      <c r="M26" s="123">
        <f>SUM(M19:M25)+1</f>
        <v>188161748.90997154</v>
      </c>
      <c r="N26" s="51"/>
      <c r="O26" s="122">
        <f>SUM(O19:O25)</f>
        <v>-5680095.7285089428</v>
      </c>
      <c r="P26" s="51"/>
      <c r="Q26" s="123">
        <f>SUM(Q19:Q25)</f>
        <v>182481652.18146259</v>
      </c>
      <c r="R26" s="17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</row>
    <row r="27" spans="2:31" x14ac:dyDescent="0.2">
      <c r="B27" s="19"/>
      <c r="C27" s="75"/>
      <c r="D27" s="51"/>
      <c r="E27" s="13"/>
      <c r="F27" s="51"/>
      <c r="G27" s="13"/>
      <c r="H27" s="51"/>
      <c r="I27" s="13"/>
      <c r="J27" s="51"/>
      <c r="K27" s="13"/>
      <c r="L27" s="51"/>
      <c r="M27" s="13"/>
      <c r="N27" s="51"/>
      <c r="O27" s="13"/>
      <c r="P27" s="51"/>
      <c r="Q27" s="13"/>
      <c r="R27" s="14"/>
      <c r="S27" s="4"/>
      <c r="T27" s="4"/>
    </row>
    <row r="28" spans="2:31" x14ac:dyDescent="0.2">
      <c r="B28" s="76"/>
      <c r="C28" s="7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48"/>
      <c r="S28" s="4"/>
      <c r="T28" s="4"/>
    </row>
    <row r="30" spans="2:31" ht="25.15" customHeight="1" x14ac:dyDescent="0.2">
      <c r="B30" s="140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3"/>
      <c r="Q30" s="3"/>
    </row>
    <row r="31" spans="2:31" x14ac:dyDescent="0.2">
      <c r="E31" s="13"/>
      <c r="G31" s="13"/>
      <c r="I31" s="13"/>
      <c r="K31" s="13"/>
      <c r="M31" s="13"/>
      <c r="O31" s="13"/>
      <c r="Q31" s="13"/>
    </row>
  </sheetData>
  <mergeCells count="1">
    <mergeCell ref="C30:O30"/>
  </mergeCells>
  <printOptions horizontalCentered="1"/>
  <pageMargins left="0.15748031496062992" right="0.15748031496062992" top="0.9055118110236221" bottom="0.78740157480314965" header="0.35433070866141736" footer="0.19685039370078741"/>
  <pageSetup paperSize="9" scale="59" orientation="portrait" r:id="rId1"/>
  <headerFooter alignWithMargins="0">
    <oddFooter>&amp;L&amp;D, &amp;T&amp;RSeite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CD9F6-5308-4215-9A8E-3A71C01E27CD}">
  <sheetPr>
    <tabColor rgb="FF92D050"/>
    <pageSetUpPr fitToPage="1"/>
  </sheetPr>
  <dimension ref="A1:J58"/>
  <sheetViews>
    <sheetView showGridLines="0" zoomScaleNormal="100" zoomScalePageLayoutView="98" workbookViewId="0">
      <pane ySplit="5" topLeftCell="A24" activePane="bottomLeft" state="frozen"/>
      <selection activeCell="M41" sqref="M41"/>
      <selection pane="bottomLeft" activeCell="C15" sqref="C15"/>
    </sheetView>
  </sheetViews>
  <sheetFormatPr defaultColWidth="11.42578125" defaultRowHeight="12.75" x14ac:dyDescent="0.2"/>
  <cols>
    <col min="1" max="1" width="2.7109375" style="3" customWidth="1"/>
    <col min="2" max="2" width="3.28515625" style="2" customWidth="1"/>
    <col min="3" max="3" width="81.85546875" style="3" customWidth="1"/>
    <col min="4" max="4" width="4.42578125" style="79" bestFit="1" customWidth="1"/>
    <col min="5" max="5" width="20.28515625" style="3" customWidth="1"/>
    <col min="6" max="6" width="4.42578125" style="79" bestFit="1" customWidth="1"/>
    <col min="7" max="7" width="20.28515625" style="3" customWidth="1"/>
    <col min="8" max="8" width="2.42578125" style="3" customWidth="1"/>
    <col min="9" max="16384" width="11.42578125" style="3"/>
  </cols>
  <sheetData>
    <row r="1" spans="1:10" x14ac:dyDescent="0.2">
      <c r="E1" s="6"/>
      <c r="G1" s="6"/>
    </row>
    <row r="2" spans="1:10" x14ac:dyDescent="0.2">
      <c r="B2" s="49"/>
      <c r="C2" s="8"/>
      <c r="D2" s="80"/>
      <c r="E2" s="81"/>
      <c r="F2" s="80"/>
      <c r="G2" s="81"/>
      <c r="H2" s="10"/>
    </row>
    <row r="3" spans="1:10" x14ac:dyDescent="0.2">
      <c r="B3" s="19"/>
      <c r="C3" s="12" t="s">
        <v>91</v>
      </c>
      <c r="D3" s="82"/>
      <c r="E3" s="65"/>
      <c r="F3" s="82"/>
      <c r="G3" s="65"/>
      <c r="H3" s="14"/>
    </row>
    <row r="4" spans="1:10" x14ac:dyDescent="0.2">
      <c r="B4" s="19"/>
      <c r="C4" s="12"/>
      <c r="D4" s="82"/>
      <c r="E4" s="65"/>
      <c r="F4" s="82"/>
      <c r="G4" s="125"/>
      <c r="H4" s="14"/>
    </row>
    <row r="5" spans="1:10" s="18" customFormat="1" ht="13.15" customHeight="1" x14ac:dyDescent="0.2">
      <c r="B5" s="30"/>
      <c r="C5" s="139" t="s">
        <v>147</v>
      </c>
      <c r="D5" s="15"/>
      <c r="E5" s="164" t="s">
        <v>104</v>
      </c>
      <c r="F5" s="165"/>
      <c r="G5" s="166" t="s">
        <v>105</v>
      </c>
      <c r="H5" s="17"/>
    </row>
    <row r="6" spans="1:10" s="18" customFormat="1" x14ac:dyDescent="0.2">
      <c r="B6" s="30"/>
      <c r="C6" s="169" t="s">
        <v>11</v>
      </c>
      <c r="D6" s="101"/>
      <c r="E6" s="170">
        <v>-39167784.6562417</v>
      </c>
      <c r="F6" s="101"/>
      <c r="G6" s="171">
        <v>-123160521.261838</v>
      </c>
      <c r="H6" s="17"/>
      <c r="J6" s="3"/>
    </row>
    <row r="7" spans="1:10" x14ac:dyDescent="0.2">
      <c r="B7" s="19"/>
      <c r="C7" s="25" t="s">
        <v>69</v>
      </c>
      <c r="D7" s="85"/>
      <c r="E7" s="24">
        <v>27919653.866439901</v>
      </c>
      <c r="F7" s="85"/>
      <c r="G7" s="92">
        <v>24739763.627860099</v>
      </c>
      <c r="H7" s="14"/>
    </row>
    <row r="8" spans="1:10" x14ac:dyDescent="0.2">
      <c r="B8" s="19"/>
      <c r="C8" s="25" t="s">
        <v>9</v>
      </c>
      <c r="D8" s="85"/>
      <c r="E8" s="24">
        <v>24882071</v>
      </c>
      <c r="F8" s="85"/>
      <c r="G8" s="92">
        <v>31271011.23</v>
      </c>
      <c r="H8" s="14"/>
    </row>
    <row r="9" spans="1:10" ht="25.5" x14ac:dyDescent="0.2">
      <c r="B9" s="19"/>
      <c r="C9" s="25" t="s">
        <v>146</v>
      </c>
      <c r="D9" s="85"/>
      <c r="E9" s="26">
        <v>-654969.98952099297</v>
      </c>
      <c r="F9" s="85"/>
      <c r="G9" s="93">
        <v>-1978069.2210345501</v>
      </c>
      <c r="H9" s="14"/>
    </row>
    <row r="10" spans="1:10" ht="25.5" x14ac:dyDescent="0.2">
      <c r="B10" s="19"/>
      <c r="C10" s="25" t="s">
        <v>133</v>
      </c>
      <c r="D10" s="85"/>
      <c r="E10" s="24">
        <v>2902404.2547930703</v>
      </c>
      <c r="F10" s="85"/>
      <c r="G10" s="92">
        <v>5552354.6231941395</v>
      </c>
      <c r="H10" s="14"/>
    </row>
    <row r="11" spans="1:10" ht="38.25" x14ac:dyDescent="0.2">
      <c r="B11" s="19"/>
      <c r="C11" s="25" t="s">
        <v>134</v>
      </c>
      <c r="D11" s="85"/>
      <c r="E11" s="24">
        <v>-4729892.0283396402</v>
      </c>
      <c r="F11" s="85"/>
      <c r="G11" s="92">
        <v>6651137.6535332697</v>
      </c>
      <c r="H11" s="14"/>
    </row>
    <row r="12" spans="1:10" x14ac:dyDescent="0.2">
      <c r="B12" s="19"/>
      <c r="C12" s="25" t="s">
        <v>70</v>
      </c>
      <c r="D12" s="87"/>
      <c r="E12" s="29">
        <v>-10201166.6343263</v>
      </c>
      <c r="F12" s="86"/>
      <c r="G12" s="94">
        <v>-13704764.727554601</v>
      </c>
      <c r="H12" s="14"/>
    </row>
    <row r="13" spans="1:10" x14ac:dyDescent="0.2">
      <c r="B13" s="19"/>
      <c r="C13" s="25" t="s">
        <v>135</v>
      </c>
      <c r="D13" s="85"/>
      <c r="E13" s="24">
        <v>1800591.0106885501</v>
      </c>
      <c r="F13" s="87"/>
      <c r="G13" s="92">
        <v>2268613.2460578801</v>
      </c>
      <c r="H13" s="14"/>
      <c r="J13" s="18"/>
    </row>
    <row r="14" spans="1:10" x14ac:dyDescent="0.2">
      <c r="A14" s="18"/>
      <c r="B14" s="30"/>
      <c r="C14" s="25" t="s">
        <v>136</v>
      </c>
      <c r="D14" s="88"/>
      <c r="E14" s="24">
        <v>-5814063.6261535296</v>
      </c>
      <c r="F14" s="87"/>
      <c r="G14" s="92">
        <v>-6528435.0869471896</v>
      </c>
      <c r="H14" s="17"/>
      <c r="I14" s="18"/>
    </row>
    <row r="15" spans="1:10" x14ac:dyDescent="0.2">
      <c r="B15" s="19"/>
      <c r="C15" s="131" t="s">
        <v>71</v>
      </c>
      <c r="D15" s="86"/>
      <c r="E15" s="109">
        <v>5153808.2337753698</v>
      </c>
      <c r="F15" s="85"/>
      <c r="G15" s="110">
        <v>3080160.1717622802</v>
      </c>
      <c r="H15" s="14"/>
    </row>
    <row r="16" spans="1:10" s="18" customFormat="1" x14ac:dyDescent="0.2">
      <c r="A16" s="3"/>
      <c r="B16" s="19"/>
      <c r="C16" s="126" t="s">
        <v>72</v>
      </c>
      <c r="D16" s="86"/>
      <c r="E16" s="47">
        <v>2090651.4311147304</v>
      </c>
      <c r="F16" s="88"/>
      <c r="G16" s="96">
        <v>-71808749.744966656</v>
      </c>
      <c r="H16" s="14"/>
      <c r="I16" s="3"/>
      <c r="J16" s="3"/>
    </row>
    <row r="17" spans="1:10" x14ac:dyDescent="0.2">
      <c r="B17" s="19"/>
      <c r="C17" s="101"/>
      <c r="D17" s="86"/>
      <c r="E17" s="149" t="s">
        <v>0</v>
      </c>
      <c r="F17" s="88"/>
      <c r="G17" s="150" t="s">
        <v>0</v>
      </c>
      <c r="H17" s="14"/>
    </row>
    <row r="18" spans="1:10" x14ac:dyDescent="0.2">
      <c r="B18" s="19"/>
      <c r="C18" s="83" t="s">
        <v>73</v>
      </c>
      <c r="D18" s="87"/>
      <c r="E18" s="24" t="s">
        <v>0</v>
      </c>
      <c r="F18" s="86"/>
      <c r="G18" s="92" t="s">
        <v>0</v>
      </c>
      <c r="H18" s="14"/>
    </row>
    <row r="19" spans="1:10" ht="28.5" customHeight="1" x14ac:dyDescent="0.2">
      <c r="B19" s="19"/>
      <c r="C19" s="25" t="s">
        <v>137</v>
      </c>
      <c r="D19" s="86"/>
      <c r="E19" s="26">
        <v>16905844.9763867</v>
      </c>
      <c r="F19" s="87"/>
      <c r="G19" s="93">
        <v>79069051.272209302</v>
      </c>
      <c r="H19" s="14"/>
    </row>
    <row r="20" spans="1:10" x14ac:dyDescent="0.2">
      <c r="B20" s="19"/>
      <c r="C20" s="25" t="s">
        <v>74</v>
      </c>
      <c r="D20" s="86"/>
      <c r="E20" s="24">
        <v>8396728.2068907097</v>
      </c>
      <c r="F20" s="87"/>
      <c r="G20" s="92">
        <v>13924558.1544913</v>
      </c>
      <c r="H20" s="14"/>
      <c r="J20" s="18"/>
    </row>
    <row r="21" spans="1:10" ht="25.5" x14ac:dyDescent="0.2">
      <c r="A21" s="18"/>
      <c r="B21" s="30"/>
      <c r="C21" s="25" t="s">
        <v>138</v>
      </c>
      <c r="D21" s="88"/>
      <c r="E21" s="26">
        <v>-2659068.0966310501</v>
      </c>
      <c r="F21" s="86"/>
      <c r="G21" s="93">
        <v>-29189109.644473899</v>
      </c>
      <c r="H21" s="17"/>
      <c r="I21" s="18"/>
    </row>
    <row r="22" spans="1:10" x14ac:dyDescent="0.2">
      <c r="B22" s="19"/>
      <c r="C22" s="131" t="s">
        <v>75</v>
      </c>
      <c r="D22" s="86"/>
      <c r="E22" s="109">
        <v>8641054.8776670899</v>
      </c>
      <c r="F22" s="86"/>
      <c r="G22" s="110">
        <v>19115275.114477601</v>
      </c>
      <c r="H22" s="14"/>
      <c r="J22" s="18"/>
    </row>
    <row r="23" spans="1:10" s="18" customFormat="1" x14ac:dyDescent="0.2">
      <c r="B23" s="30"/>
      <c r="C23" s="126" t="s">
        <v>76</v>
      </c>
      <c r="D23" s="88"/>
      <c r="E23" s="47">
        <v>31284559.964313399</v>
      </c>
      <c r="F23" s="88"/>
      <c r="G23" s="96">
        <v>82919774.896704316</v>
      </c>
      <c r="H23" s="17"/>
    </row>
    <row r="24" spans="1:10" x14ac:dyDescent="0.2">
      <c r="A24" s="18"/>
      <c r="B24" s="30"/>
      <c r="C24" s="126"/>
      <c r="D24" s="88"/>
      <c r="E24" s="47" t="s">
        <v>0</v>
      </c>
      <c r="F24" s="88"/>
      <c r="G24" s="96" t="s">
        <v>0</v>
      </c>
      <c r="H24" s="17"/>
      <c r="I24" s="18"/>
    </row>
    <row r="25" spans="1:10" s="18" customFormat="1" x14ac:dyDescent="0.2">
      <c r="A25" s="3"/>
      <c r="B25" s="19"/>
      <c r="C25" s="126" t="s">
        <v>77</v>
      </c>
      <c r="D25" s="86"/>
      <c r="E25" s="47">
        <v>33375211.395428199</v>
      </c>
      <c r="F25" s="88"/>
      <c r="G25" s="96">
        <v>11111025.151737699</v>
      </c>
      <c r="H25" s="14"/>
      <c r="I25" s="3"/>
      <c r="J25" s="3"/>
    </row>
    <row r="26" spans="1:10" s="18" customFormat="1" x14ac:dyDescent="0.2">
      <c r="A26" s="3"/>
      <c r="B26" s="19"/>
      <c r="C26" s="89"/>
      <c r="D26" s="86"/>
      <c r="E26" s="21" t="s">
        <v>0</v>
      </c>
      <c r="F26" s="86"/>
      <c r="G26" s="91" t="s">
        <v>0</v>
      </c>
      <c r="H26" s="14"/>
      <c r="I26" s="3"/>
      <c r="J26" s="3"/>
    </row>
    <row r="27" spans="1:10" x14ac:dyDescent="0.2">
      <c r="B27" s="19"/>
      <c r="C27" s="83" t="s">
        <v>78</v>
      </c>
      <c r="D27" s="86"/>
      <c r="E27" s="24">
        <v>-9284912.6248291302</v>
      </c>
      <c r="F27" s="87"/>
      <c r="G27" s="92">
        <v>-2413780.3796537002</v>
      </c>
      <c r="H27" s="14"/>
      <c r="J27" s="18"/>
    </row>
    <row r="28" spans="1:10" x14ac:dyDescent="0.2">
      <c r="B28" s="19"/>
      <c r="C28" s="83" t="s">
        <v>79</v>
      </c>
      <c r="D28" s="86"/>
      <c r="E28" s="24">
        <v>-4964889.1211401196</v>
      </c>
      <c r="F28" s="87"/>
      <c r="G28" s="92">
        <v>-3707014.7277355501</v>
      </c>
      <c r="H28" s="14"/>
    </row>
    <row r="29" spans="1:10" x14ac:dyDescent="0.2">
      <c r="B29" s="19"/>
      <c r="C29" s="83" t="s">
        <v>139</v>
      </c>
      <c r="D29" s="86"/>
      <c r="E29" s="24">
        <v>-19322341.677772</v>
      </c>
      <c r="F29" s="86"/>
      <c r="G29" s="92">
        <v>-7973968.7999999998</v>
      </c>
      <c r="H29" s="14"/>
    </row>
    <row r="30" spans="1:10" ht="25.5" x14ac:dyDescent="0.2">
      <c r="B30" s="19"/>
      <c r="C30" s="83" t="s">
        <v>140</v>
      </c>
      <c r="D30" s="86"/>
      <c r="E30" s="24">
        <v>-177000</v>
      </c>
      <c r="F30" s="86"/>
      <c r="G30" s="92">
        <v>0</v>
      </c>
      <c r="H30" s="14"/>
    </row>
    <row r="31" spans="1:10" x14ac:dyDescent="0.2">
      <c r="A31" s="18"/>
      <c r="B31" s="30"/>
      <c r="C31" s="83" t="s">
        <v>142</v>
      </c>
      <c r="D31" s="88"/>
      <c r="E31" s="24">
        <v>-490360.81190089899</v>
      </c>
      <c r="F31" s="87"/>
      <c r="G31" s="92">
        <v>-1515212.45</v>
      </c>
      <c r="H31" s="17"/>
      <c r="I31" s="18"/>
    </row>
    <row r="32" spans="1:10" x14ac:dyDescent="0.2">
      <c r="B32" s="19"/>
      <c r="C32" s="83" t="s">
        <v>143</v>
      </c>
      <c r="D32" s="86"/>
      <c r="E32" s="24">
        <v>7655.7370643001104</v>
      </c>
      <c r="F32" s="86"/>
      <c r="G32" s="92">
        <v>1290870.3675116999</v>
      </c>
      <c r="H32" s="14"/>
    </row>
    <row r="33" spans="1:10" s="18" customFormat="1" x14ac:dyDescent="0.2">
      <c r="A33" s="3"/>
      <c r="B33" s="19"/>
      <c r="C33" s="83" t="s">
        <v>80</v>
      </c>
      <c r="D33" s="86"/>
      <c r="E33" s="24">
        <v>2842862.20265345</v>
      </c>
      <c r="F33" s="86"/>
      <c r="G33" s="92">
        <v>750763.07578625798</v>
      </c>
      <c r="H33" s="14"/>
      <c r="I33" s="3"/>
      <c r="J33" s="3"/>
    </row>
    <row r="34" spans="1:10" x14ac:dyDescent="0.2">
      <c r="B34" s="19"/>
      <c r="C34" s="130" t="s">
        <v>98</v>
      </c>
      <c r="D34" s="86"/>
      <c r="E34" s="109">
        <v>392319</v>
      </c>
      <c r="F34" s="86"/>
      <c r="G34" s="110">
        <v>6780771</v>
      </c>
      <c r="H34" s="14"/>
      <c r="J34" s="18"/>
    </row>
    <row r="35" spans="1:10" x14ac:dyDescent="0.2">
      <c r="B35" s="19"/>
      <c r="C35" s="126" t="s">
        <v>81</v>
      </c>
      <c r="D35" s="86"/>
      <c r="E35" s="47">
        <v>-30996667.295924298</v>
      </c>
      <c r="F35" s="88"/>
      <c r="G35" s="96">
        <v>-6787571.91409129</v>
      </c>
      <c r="H35" s="14"/>
    </row>
    <row r="36" spans="1:10" x14ac:dyDescent="0.2">
      <c r="B36" s="19"/>
      <c r="C36" s="127"/>
      <c r="D36" s="87"/>
      <c r="E36" s="113" t="s">
        <v>0</v>
      </c>
      <c r="F36" s="86"/>
      <c r="G36" s="116" t="s">
        <v>0</v>
      </c>
      <c r="H36" s="14"/>
    </row>
    <row r="37" spans="1:10" ht="14.25" x14ac:dyDescent="0.2">
      <c r="B37" s="19"/>
      <c r="C37" s="126" t="s">
        <v>144</v>
      </c>
      <c r="D37" s="87"/>
      <c r="E37" s="128">
        <v>2378544.0995039009</v>
      </c>
      <c r="F37" s="88"/>
      <c r="G37" s="129">
        <v>4323453.2376464093</v>
      </c>
      <c r="H37" s="14"/>
    </row>
    <row r="38" spans="1:10" x14ac:dyDescent="0.2">
      <c r="B38" s="19"/>
      <c r="C38" s="89"/>
      <c r="D38" s="87"/>
      <c r="E38" s="21"/>
      <c r="F38" s="86"/>
      <c r="G38" s="91"/>
      <c r="H38" s="14"/>
    </row>
    <row r="39" spans="1:10" x14ac:dyDescent="0.2">
      <c r="B39" s="19"/>
      <c r="C39" s="83" t="s">
        <v>82</v>
      </c>
      <c r="D39" s="87"/>
      <c r="E39" s="24">
        <v>-19500000.155907001</v>
      </c>
      <c r="F39" s="86"/>
      <c r="G39" s="92">
        <v>0.24125349801033699</v>
      </c>
      <c r="H39" s="14"/>
    </row>
    <row r="40" spans="1:10" x14ac:dyDescent="0.2">
      <c r="B40" s="19"/>
      <c r="C40" s="83" t="s">
        <v>141</v>
      </c>
      <c r="D40" s="86"/>
      <c r="E40" s="24">
        <v>-2000000</v>
      </c>
      <c r="F40" s="86"/>
      <c r="G40" s="92">
        <v>-1400000</v>
      </c>
      <c r="H40" s="14"/>
    </row>
    <row r="41" spans="1:10" x14ac:dyDescent="0.2">
      <c r="A41" s="18"/>
      <c r="B41" s="19"/>
      <c r="C41" s="83" t="s">
        <v>83</v>
      </c>
      <c r="D41" s="87"/>
      <c r="E41" s="24">
        <v>62630984</v>
      </c>
      <c r="F41" s="87"/>
      <c r="G41" s="92">
        <v>121077</v>
      </c>
      <c r="H41" s="14"/>
      <c r="I41" s="18"/>
    </row>
    <row r="42" spans="1:10" x14ac:dyDescent="0.2">
      <c r="B42" s="19"/>
      <c r="C42" s="83" t="s">
        <v>84</v>
      </c>
      <c r="D42" s="87"/>
      <c r="E42" s="24">
        <v>10119638</v>
      </c>
      <c r="F42" s="87"/>
      <c r="G42" s="92">
        <v>18789560</v>
      </c>
      <c r="H42" s="14"/>
    </row>
    <row r="43" spans="1:10" s="18" customFormat="1" x14ac:dyDescent="0.2">
      <c r="A43" s="3"/>
      <c r="B43" s="19"/>
      <c r="C43" s="90" t="s">
        <v>85</v>
      </c>
      <c r="D43" s="87"/>
      <c r="E43" s="24">
        <v>-6175577</v>
      </c>
      <c r="F43" s="87"/>
      <c r="G43" s="92">
        <v>-30296385</v>
      </c>
      <c r="H43" s="14"/>
      <c r="I43" s="3"/>
      <c r="J43" s="3"/>
    </row>
    <row r="44" spans="1:10" x14ac:dyDescent="0.2">
      <c r="B44" s="19"/>
      <c r="C44" s="130" t="s">
        <v>86</v>
      </c>
      <c r="D44" s="87"/>
      <c r="E44" s="109">
        <v>-13630751.2364028</v>
      </c>
      <c r="F44" s="87"/>
      <c r="G44" s="110">
        <v>-14047283.6787157</v>
      </c>
      <c r="H44" s="14"/>
    </row>
    <row r="45" spans="1:10" x14ac:dyDescent="0.2">
      <c r="B45" s="19"/>
      <c r="C45" s="126" t="s">
        <v>87</v>
      </c>
      <c r="E45" s="47">
        <v>31444293.693997599</v>
      </c>
      <c r="F45" s="88"/>
      <c r="G45" s="96">
        <v>-26833031.153294802</v>
      </c>
      <c r="H45" s="14"/>
    </row>
    <row r="46" spans="1:10" x14ac:dyDescent="0.2">
      <c r="B46" s="19"/>
      <c r="C46" s="84"/>
      <c r="E46" s="44" t="s">
        <v>0</v>
      </c>
      <c r="F46" s="86"/>
      <c r="G46" s="95" t="s">
        <v>0</v>
      </c>
      <c r="H46" s="14"/>
    </row>
    <row r="47" spans="1:10" x14ac:dyDescent="0.2">
      <c r="B47" s="19"/>
      <c r="C47" s="83" t="s">
        <v>88</v>
      </c>
      <c r="E47" s="24">
        <v>94651919.917167604</v>
      </c>
      <c r="F47" s="87"/>
      <c r="G47" s="92">
        <v>122631806.781394</v>
      </c>
      <c r="H47" s="14"/>
    </row>
    <row r="48" spans="1:10" ht="14.25" x14ac:dyDescent="0.2">
      <c r="B48" s="19"/>
      <c r="C48" s="83" t="s">
        <v>145</v>
      </c>
      <c r="E48" s="24">
        <v>33822837.793500997</v>
      </c>
      <c r="F48" s="86"/>
      <c r="G48" s="92">
        <v>-22509577.915648401</v>
      </c>
      <c r="H48" s="14"/>
    </row>
    <row r="49" spans="1:8" x14ac:dyDescent="0.2">
      <c r="B49" s="19"/>
      <c r="C49" s="130" t="s">
        <v>89</v>
      </c>
      <c r="E49" s="109">
        <v>-5842950.0088850204</v>
      </c>
      <c r="F49" s="86"/>
      <c r="G49" s="110">
        <v>1888129.2387238401</v>
      </c>
      <c r="H49" s="14"/>
    </row>
    <row r="50" spans="1:8" x14ac:dyDescent="0.2">
      <c r="B50" s="19"/>
      <c r="C50" s="126" t="s">
        <v>90</v>
      </c>
      <c r="E50" s="47">
        <v>122631806.781394</v>
      </c>
      <c r="F50" s="87"/>
      <c r="G50" s="96">
        <v>102010356.171988</v>
      </c>
      <c r="H50" s="14"/>
    </row>
    <row r="51" spans="1:8" x14ac:dyDescent="0.2">
      <c r="B51" s="19"/>
      <c r="H51" s="14"/>
    </row>
    <row r="52" spans="1:8" x14ac:dyDescent="0.2">
      <c r="B52" s="60"/>
      <c r="C52" s="46"/>
      <c r="D52" s="132"/>
      <c r="E52" s="46"/>
      <c r="F52" s="132"/>
      <c r="G52" s="46"/>
      <c r="H52" s="48"/>
    </row>
    <row r="54" spans="1:8" ht="14.25" x14ac:dyDescent="0.2">
      <c r="A54" s="107"/>
      <c r="B54" s="140" t="s">
        <v>1</v>
      </c>
      <c r="C54" s="3" t="s">
        <v>92</v>
      </c>
    </row>
    <row r="55" spans="1:8" ht="14.25" x14ac:dyDescent="0.2">
      <c r="A55" s="107"/>
      <c r="B55" s="140" t="s">
        <v>2</v>
      </c>
      <c r="C55" s="3" t="s">
        <v>93</v>
      </c>
    </row>
    <row r="56" spans="1:8" ht="14.25" x14ac:dyDescent="0.2">
      <c r="A56" s="107"/>
      <c r="B56" s="140"/>
      <c r="C56" s="172"/>
      <c r="D56" s="172"/>
      <c r="E56" s="172"/>
      <c r="F56" s="172"/>
      <c r="G56" s="172"/>
    </row>
    <row r="58" spans="1:8" ht="30.75" customHeight="1" x14ac:dyDescent="0.2"/>
  </sheetData>
  <mergeCells count="1">
    <mergeCell ref="C56:G56"/>
  </mergeCells>
  <printOptions horizontalCentered="1"/>
  <pageMargins left="0.15748031496062992" right="0.15748031496062992" top="0.9055118110236221" bottom="0.78740157480314965" header="0.35433070866141736" footer="0.19685039370078741"/>
  <pageSetup paperSize="9" scale="75" orientation="portrait" r:id="rId1"/>
  <headerFooter alignWithMargins="0">
    <oddFooter>&amp;L&amp;D, &amp;T&amp;RSeite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PL</vt:lpstr>
      <vt:lpstr>BS</vt:lpstr>
      <vt:lpstr>EQ</vt:lpstr>
      <vt:lpstr>CF</vt:lpstr>
      <vt:lpstr>BS!Print_Area</vt:lpstr>
      <vt:lpstr>CF!Print_Area</vt:lpstr>
      <vt:lpstr>EQ!Print_Area</vt:lpstr>
      <vt:lpstr>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Englert Tanja</dc:creator>
  <cp:lastModifiedBy>Payer Margit</cp:lastModifiedBy>
  <cp:lastPrinted>2021-06-14T16:54:18Z</cp:lastPrinted>
  <dcterms:created xsi:type="dcterms:W3CDTF">2019-06-13T07:46:56Z</dcterms:created>
  <dcterms:modified xsi:type="dcterms:W3CDTF">2021-06-15T12:55:14Z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